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90" windowWidth="15480" windowHeight="11640" tabRatio="589" activeTab="0"/>
  </bookViews>
  <sheets>
    <sheet name="Kalkulation" sheetId="1" r:id="rId1"/>
    <sheet name="Anlage 1" sheetId="2" r:id="rId2"/>
    <sheet name="Anlage 1.1" sheetId="3" r:id="rId3"/>
    <sheet name="Anlage 2" sheetId="4" r:id="rId4"/>
    <sheet name="Anlage 3" sheetId="5" r:id="rId5"/>
    <sheet name="Anlage 3.1" sheetId="6" r:id="rId6"/>
    <sheet name="Anlage 3.2" sheetId="7" r:id="rId7"/>
    <sheet name="Anlage 3.3" sheetId="8" r:id="rId8"/>
    <sheet name="Anlage 3.4" sheetId="9" r:id="rId9"/>
    <sheet name="Baupreisindex" sheetId="10" r:id="rId10"/>
  </sheets>
  <definedNames>
    <definedName name="_xlnm.Print_Area" localSheetId="9">'Baupreisindex'!$A$1:$B$62</definedName>
    <definedName name="_xlnm.Print_Titles" localSheetId="0">'Kalkulation'!$1:$4</definedName>
  </definedNames>
  <calcPr fullCalcOnLoad="1"/>
</workbook>
</file>

<file path=xl/sharedStrings.xml><?xml version="1.0" encoding="utf-8"?>
<sst xmlns="http://schemas.openxmlformats.org/spreadsheetml/2006/main" count="335" uniqueCount="244">
  <si>
    <t>Kosten</t>
  </si>
  <si>
    <t xml:space="preserve">Kosten </t>
  </si>
  <si>
    <t>€</t>
  </si>
  <si>
    <t>Stellenplan</t>
  </si>
  <si>
    <t>Ist VK</t>
  </si>
  <si>
    <t>Hauswirtschaft</t>
  </si>
  <si>
    <t>Hausmeister</t>
  </si>
  <si>
    <t>Zwischensumme</t>
  </si>
  <si>
    <t>Personalnebenaufwand</t>
  </si>
  <si>
    <t>Stellen-Nr.</t>
  </si>
  <si>
    <t>Funktion</t>
  </si>
  <si>
    <t>VK</t>
  </si>
  <si>
    <t>Anlage 2</t>
  </si>
  <si>
    <t>Gesamtbetrag</t>
  </si>
  <si>
    <t>Summe</t>
  </si>
  <si>
    <t>Einrichtung:</t>
  </si>
  <si>
    <t>Antragszeitraum:</t>
  </si>
  <si>
    <t>Träger:</t>
  </si>
  <si>
    <t>Erzieher</t>
  </si>
  <si>
    <t>Verwaltung</t>
  </si>
  <si>
    <t>II</t>
  </si>
  <si>
    <t>I</t>
  </si>
  <si>
    <t>Personalkosten</t>
  </si>
  <si>
    <t>Sachkosten</t>
  </si>
  <si>
    <t>Anlage</t>
  </si>
  <si>
    <t>III</t>
  </si>
  <si>
    <t>II a</t>
  </si>
  <si>
    <t>II b</t>
  </si>
  <si>
    <t>II c</t>
  </si>
  <si>
    <t>II d</t>
  </si>
  <si>
    <t>II e</t>
  </si>
  <si>
    <t>Betreuungsaufwand</t>
  </si>
  <si>
    <t>je  Beleg.tag</t>
  </si>
  <si>
    <t>I a</t>
  </si>
  <si>
    <t>I b</t>
  </si>
  <si>
    <t>Personalaufwand</t>
  </si>
  <si>
    <t>Personalkosten gesamt</t>
  </si>
  <si>
    <t>Sozialpädagoge</t>
  </si>
  <si>
    <t>II f)</t>
  </si>
  <si>
    <t xml:space="preserve">Datum: </t>
  </si>
  <si>
    <t>Leistungsangebot:</t>
  </si>
  <si>
    <t>Heimgruppe</t>
  </si>
  <si>
    <t>Außenwohngruppe</t>
  </si>
  <si>
    <t>Wohngemeinschaft</t>
  </si>
  <si>
    <t>Betreutes Einzelwohnen</t>
  </si>
  <si>
    <t>Mutter-Kind-Betreuung</t>
  </si>
  <si>
    <t>sonstiges:_________________</t>
  </si>
  <si>
    <t>Qualifikation</t>
  </si>
  <si>
    <t>Bewirtschaftungskosten</t>
  </si>
  <si>
    <t>Gesamtentgelt</t>
  </si>
  <si>
    <t>Anlage 3</t>
  </si>
  <si>
    <t>Gruppe mit innewohn. Erzieher</t>
  </si>
  <si>
    <t>Einzelbetr. im Haush. 
des Erziehers</t>
  </si>
  <si>
    <t xml:space="preserve">Name: </t>
  </si>
  <si>
    <t>Adresse :</t>
  </si>
  <si>
    <t xml:space="preserve">Ort: </t>
  </si>
  <si>
    <t>Ansprechpartner:</t>
  </si>
  <si>
    <t>Tel / E-Mail:</t>
  </si>
  <si>
    <t>Geschäftsleitung</t>
  </si>
  <si>
    <t>Päd. Leitung</t>
  </si>
  <si>
    <t>Verwaltungsbedarf Träger</t>
  </si>
  <si>
    <t>Verwaltungsbedarf Einrichtung</t>
  </si>
  <si>
    <t>Sachkosten gesamt</t>
  </si>
  <si>
    <t>Gebäude</t>
  </si>
  <si>
    <t>Fahrzeuge</t>
  </si>
  <si>
    <t>Ausstattung</t>
  </si>
  <si>
    <t>III a</t>
  </si>
  <si>
    <t>III b</t>
  </si>
  <si>
    <t>III c</t>
  </si>
  <si>
    <t>III d</t>
  </si>
  <si>
    <t>kalkulierte</t>
  </si>
  <si>
    <t>Zwischensumme Leitung und Verwaltung</t>
  </si>
  <si>
    <t>Zwischensumme Betreuungsdienst</t>
  </si>
  <si>
    <t>Zwischensumme Wirtschaftsdienst</t>
  </si>
  <si>
    <t>Summe a</t>
  </si>
  <si>
    <t>Summe b</t>
  </si>
  <si>
    <t>Bruttoverdienst inkl. Arbeitgeberanteil und Sonderzahlungen</t>
  </si>
  <si>
    <t>I c</t>
  </si>
  <si>
    <t>Wirtschaftsbedarf / Verbrauchsmaterial</t>
  </si>
  <si>
    <t>betriebsnotwendige Investitionen</t>
  </si>
  <si>
    <t>betriebsnotwendige Investitionen gesamt</t>
  </si>
  <si>
    <t>3. Betriebserlaubnis vom:</t>
  </si>
  <si>
    <t>5. Konzeption vom:</t>
  </si>
  <si>
    <t>6. Qualitätsentwickl.vereinbarung vom:</t>
  </si>
  <si>
    <t>7. Kapazität:</t>
  </si>
  <si>
    <t>8. Auslastungsgrad in %:</t>
  </si>
  <si>
    <t>9. Belegungstage (Divisor):</t>
  </si>
  <si>
    <t>4. Leistungsbeschreibung vom:</t>
  </si>
  <si>
    <t>2. In Betrieb seit:</t>
  </si>
  <si>
    <t>Derzeit gezahltes Entgelt:</t>
  </si>
  <si>
    <t>1. Geschäftsleitung</t>
  </si>
  <si>
    <t>2. Verwaltungspersonal</t>
  </si>
  <si>
    <t>3. Päd. Leitung</t>
  </si>
  <si>
    <t>4. Erzieher/innen</t>
  </si>
  <si>
    <t>13. Erlöse (Erläuterung)</t>
  </si>
  <si>
    <t>1. Lebensmittel</t>
  </si>
  <si>
    <t>2. medizin. Bedarf</t>
  </si>
  <si>
    <t>3. Wasser/Abwasser</t>
  </si>
  <si>
    <t>4. Energie</t>
  </si>
  <si>
    <t>5. Brennstoffe</t>
  </si>
  <si>
    <t xml:space="preserve">6. Steuern </t>
  </si>
  <si>
    <t xml:space="preserve">7. Versicherungen </t>
  </si>
  <si>
    <t xml:space="preserve">8. Gebühren </t>
  </si>
  <si>
    <t>9. Gartenpflege</t>
  </si>
  <si>
    <t>10. Sonstiges (Erläuterung)</t>
  </si>
  <si>
    <t>11. Haus-, Fensterreinigung</t>
  </si>
  <si>
    <t>12. Wäschereinigung.-pflege</t>
  </si>
  <si>
    <t>13. Hausverbrauchsmittel</t>
  </si>
  <si>
    <t>15. Sonstiges (Erläuterung)</t>
  </si>
  <si>
    <t>16. kultureller Aufwand</t>
  </si>
  <si>
    <t xml:space="preserve">17. Spiel-u. Beschäftigungsmaterial </t>
  </si>
  <si>
    <t>18. Therapiematerial</t>
  </si>
  <si>
    <t>19. Körperpflege/Hygiene</t>
  </si>
  <si>
    <t>21. Fernseh- und Rundfunkgebühren</t>
  </si>
  <si>
    <t>22. Schulmaterial</t>
  </si>
  <si>
    <t>23. Haftpflichtversicherung für Kinder</t>
  </si>
  <si>
    <t>24. Sonstiges (Erläuterung)</t>
  </si>
  <si>
    <t>35. Erlöse (Erläuterung)</t>
  </si>
  <si>
    <t>10. Aktueller Hauptbeleger:</t>
  </si>
  <si>
    <t>1. Vereinbarungszeitraum:</t>
  </si>
  <si>
    <t>bisher vereinb.</t>
  </si>
  <si>
    <t>Anlage 1,1.1</t>
  </si>
  <si>
    <t>11. Durchschn. Belegung im letzten Kalenderjahr:</t>
  </si>
  <si>
    <t>5. Sozialarbeiter/Sozialpädagogen</t>
  </si>
  <si>
    <t>6. Sonderdienste (z.Bsp. Psychologe)</t>
  </si>
  <si>
    <t>7. Hauswirtschaft</t>
  </si>
  <si>
    <t>8. Küche</t>
  </si>
  <si>
    <t>9. Hausmeister</t>
  </si>
  <si>
    <t>10. Sonstige (Erläuterung)</t>
  </si>
  <si>
    <t>11. Aus- und Fortbildung</t>
  </si>
  <si>
    <t>12. Beiträge Berufsgenossenschaft</t>
  </si>
  <si>
    <t>13. Sonstiges (Erläuterung)</t>
  </si>
  <si>
    <t>14. Erlöse (Erläuterung)</t>
  </si>
  <si>
    <t>20. Zeitungen/Zeitschriften</t>
  </si>
  <si>
    <t>Grundsatz:</t>
  </si>
  <si>
    <t>12. Betreuerschlüssel:</t>
  </si>
  <si>
    <t>13. Betreuungsumfang:</t>
  </si>
  <si>
    <t>14. davon Platzfreihaltegeld bei Abwesenheit 90%</t>
  </si>
  <si>
    <t>14. Fahrzeughaltung inkl. Versicherung und 
       Steuern und Mobilitätskosten</t>
  </si>
  <si>
    <t>25. Bürobedarf</t>
  </si>
  <si>
    <t>26. Telefon u. Porto</t>
  </si>
  <si>
    <t>27. Fachliteratur / Zeitungen</t>
  </si>
  <si>
    <t>28. Reisekosten</t>
  </si>
  <si>
    <t>29. Sonstiges (Erläuterung)</t>
  </si>
  <si>
    <t xml:space="preserve">30. Verwaltungsgemeinkosten </t>
  </si>
  <si>
    <t>31. Verbandsbeiträge</t>
  </si>
  <si>
    <t>32. Prüfungs- und Beratungskosten</t>
  </si>
  <si>
    <t>33. Versicherungen</t>
  </si>
  <si>
    <t xml:space="preserve">Abschreibungen für Gebäude </t>
  </si>
  <si>
    <t>jährliche Abschreibung in €</t>
  </si>
  <si>
    <t>Summe Abschreibungen Gebäude</t>
  </si>
  <si>
    <t>Abschreibungen für Ausstattung</t>
  </si>
  <si>
    <t>Inventar, technische Betriebsanlagen und Geräte</t>
  </si>
  <si>
    <t>Summe Abschreibungen Ausstattung</t>
  </si>
  <si>
    <t>Abschreibungen für Fahrzeuge</t>
  </si>
  <si>
    <t xml:space="preserve">Fahrzeuge </t>
  </si>
  <si>
    <t>Summe Abschreibungen Fahrzeuge</t>
  </si>
  <si>
    <t>Geringwertige Wirtschaftsgüter</t>
  </si>
  <si>
    <t>Instandhaltung für Ausstattung</t>
  </si>
  <si>
    <t>Instandhaltung für Fahrzeuge</t>
  </si>
  <si>
    <t>Summe Instandhaltung Ausstattung</t>
  </si>
  <si>
    <t>Summe Instandhaltung Fahrzeuge</t>
  </si>
  <si>
    <t>Baupreisindex</t>
  </si>
  <si>
    <t>2010=100</t>
  </si>
  <si>
    <t>Jahr</t>
  </si>
  <si>
    <t>Preisindex für Neubau von Wohngebäuden</t>
  </si>
  <si>
    <t xml:space="preserve">Fremdkapitalzinsen für Gebäude </t>
  </si>
  <si>
    <t>Fremdkapitalzinsen für Fahrzeuge</t>
  </si>
  <si>
    <t>Fremdkapitalzinsen für Ausstattung</t>
  </si>
  <si>
    <t>Darlehenszweck</t>
  </si>
  <si>
    <t>Zinssatz
%</t>
  </si>
  <si>
    <t>Summe Fremdkapitalzinsen Gebäude</t>
  </si>
  <si>
    <t>Summe Fremdkapitalzinsen Fahrzeuge</t>
  </si>
  <si>
    <t>Summe Fremdkapitalzinsen Ausstattung</t>
  </si>
  <si>
    <t>Instandhaltung für Gebäude - Eigentum</t>
  </si>
  <si>
    <t>Summe Instandhaltung Gebäude - Eigentum</t>
  </si>
  <si>
    <t>Instandhaltung für Gebäude - Miete</t>
  </si>
  <si>
    <t>Summe Instandhaltung Gebäude - Miete</t>
  </si>
  <si>
    <t>je Beleg.tag</t>
  </si>
  <si>
    <t xml:space="preserve">Mieten / Pachten für Gebäude </t>
  </si>
  <si>
    <t xml:space="preserve">Gebäude </t>
  </si>
  <si>
    <t>Leasing für Fahrzeuge</t>
  </si>
  <si>
    <t>Leasing für Ausstattung</t>
  </si>
  <si>
    <t>Summe Mieten / Pachten Gebäude</t>
  </si>
  <si>
    <t>Summe Leasing Fahrzeuge</t>
  </si>
  <si>
    <t>Summe Leasing Ausstattung</t>
  </si>
  <si>
    <t>2. Fremdkapitalzinsen (Anlage 3.2)</t>
  </si>
  <si>
    <t>6. Fremdkapitalzinsen  (Anlage 3.2)</t>
  </si>
  <si>
    <t>10. Fremdkapitalzinsen  (Anlage 3.2)</t>
  </si>
  <si>
    <t>3. Kaltmiete, Pachten (Anlage 3.3)</t>
  </si>
  <si>
    <t>7. Leasing (Anlage 3.3)</t>
  </si>
  <si>
    <t>11. Leasing (Anlage 3.3)</t>
  </si>
  <si>
    <t>4. Abschreibungen (Anlage 3.4)</t>
  </si>
  <si>
    <t>8. Abschreibungen (Anlage 3.4)</t>
  </si>
  <si>
    <t>12. Abschreibungen (Anlage 3.4)</t>
  </si>
  <si>
    <t>Erläuterungen</t>
  </si>
  <si>
    <t>je  Belegungstag</t>
  </si>
  <si>
    <t>Tarifzugehörigkeit / Tarifgebiet:</t>
  </si>
  <si>
    <t>Stellennr.</t>
  </si>
  <si>
    <t>Betriebszu-
gehörigkeit seit</t>
  </si>
  <si>
    <t>Wo-AZ i.Std</t>
  </si>
  <si>
    <t>Beschäftigungs-
stufe</t>
  </si>
  <si>
    <t xml:space="preserve">Bruttoverdienst inkl. Arbeitgeberanteil </t>
  </si>
  <si>
    <t>Ist-Tarifgru.</t>
  </si>
  <si>
    <t>und Sonderzahlungen €</t>
  </si>
  <si>
    <r>
      <rPr>
        <b/>
        <sz val="11"/>
        <rFont val="Calibri"/>
        <family val="2"/>
      </rPr>
      <t>34. fremde</t>
    </r>
    <r>
      <rPr>
        <sz val="11"/>
        <rFont val="Calibri"/>
        <family val="2"/>
      </rPr>
      <t xml:space="preserve"> Verwaltungsleistungen (Erläuterung)</t>
    </r>
  </si>
  <si>
    <t>1. Instandhaltungs- und Wartungskosten (Anlage 3.1)</t>
  </si>
  <si>
    <t>5. Instandhaltungs- und Wartungskosten (Anlage 3.1)</t>
  </si>
  <si>
    <t>9. Instandhaltungs- und Wartungskosten (Anlage 3.1)</t>
  </si>
  <si>
    <r>
      <t xml:space="preserve">gemäß SGB VIII §78c - Vergütungen für Investitionen können nur berücksichtigt werden, wenn der zuständige Träger der 
öffentlichen Jugendhilfe der Investitionsmaßnahme </t>
    </r>
    <r>
      <rPr>
        <b/>
        <u val="single"/>
        <sz val="11"/>
        <rFont val="Calibri"/>
        <family val="2"/>
      </rPr>
      <t>vorher</t>
    </r>
    <r>
      <rPr>
        <sz val="11"/>
        <rFont val="Calibri"/>
        <family val="2"/>
      </rPr>
      <t xml:space="preserve"> zugestimmt hat. Förderungen aus öffentlichen Mitteln sind anzurechnen.</t>
    </r>
  </si>
  <si>
    <t>Gebäude und zu Gebäuden gehörende techn. Anlagen</t>
  </si>
  <si>
    <t>Anschaffungs- /
Herstellungsjahr</t>
  </si>
  <si>
    <t>Anschaffungs- / Herstellungskosten abzüglich öffentlicher Zuschüsse
€</t>
  </si>
  <si>
    <t>Baukostenindex Herstellungsjahr</t>
  </si>
  <si>
    <t>jährlicher Instandhaltungs-
betrag in €
(1% der hochgerechneten Anschaffungskosten)</t>
  </si>
  <si>
    <t>je Belegungstag in €</t>
  </si>
  <si>
    <t>jährliche Nettokaltmiete
€</t>
  </si>
  <si>
    <t>jährlicher Instandhaltungs-
betrag in €
(1% der jährlichen Nettokaltmiete)</t>
  </si>
  <si>
    <t>jährlicher Instandhaltungs-
betrag in €
(1% der Anschaffungskosten)</t>
  </si>
  <si>
    <t>Darlehensgeber</t>
  </si>
  <si>
    <t>Darlehens-
nummer</t>
  </si>
  <si>
    <t>Darlehens-
aufnahme
Jahr</t>
  </si>
  <si>
    <t>Darlehens-
aufnahme
Betrag €</t>
  </si>
  <si>
    <t>Darlehens-
summe zu Beginn des Vereinbarungs-
zeitraumes</t>
  </si>
  <si>
    <t>Zinsen p.a.
€</t>
  </si>
  <si>
    <t>Nettokaltmiete
monatlich
€</t>
  </si>
  <si>
    <t>Nettokaltmiete 
jährlich
€</t>
  </si>
  <si>
    <t>Leasingrate 
monatlich
€</t>
  </si>
  <si>
    <t>Leasingrate
jährlich
€</t>
  </si>
  <si>
    <t>Anschaffungs- / Herstellungskosten abzüglich öffentlicher Zuschüsse</t>
  </si>
  <si>
    <t>Abschreibungs-satz max. 2%! (gemäß Handels- und Steuerrecht)</t>
  </si>
  <si>
    <t>Abschreibungs-satz (gemäß Handels- und Steuerrecht)</t>
  </si>
  <si>
    <t>Erzieher / Teamleiter</t>
  </si>
  <si>
    <t>handw. Erzieh.dienst</t>
  </si>
  <si>
    <t>Therapeut / Psychologe</t>
  </si>
  <si>
    <t>Kalkulationsblatt - Antrag</t>
  </si>
  <si>
    <t>Antrag - Anlage 1 Personalkosten/Stellenplan</t>
  </si>
  <si>
    <t xml:space="preserve">Antrag - Anlage 1.1 Personalkosten - Einzelaufstellung </t>
  </si>
  <si>
    <t>Antrag - Anlage 2</t>
  </si>
  <si>
    <t>Antrag - Anlage 3</t>
  </si>
  <si>
    <t>Antrag - Anlage 3.1</t>
  </si>
  <si>
    <t>Antrag - Anlage 3.2</t>
  </si>
  <si>
    <t>Antrag - Anlage 3.3</t>
  </si>
  <si>
    <t>Antrag - Anlage 3.4</t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</si>
</sst>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00"/>
    <numFmt numFmtId="180" formatCode="0.0%"/>
    <numFmt numFmtId="181" formatCode="_-* #,##0.000\ _€_-;\-* #,##0.000\ _€_-;_-* &quot;-&quot;??\ _€_-;_-@_-"/>
    <numFmt numFmtId="182" formatCode="_-* #,##0.0\ _€_-;\-* #,##0.0\ _€_-;_-* &quot;-&quot;??\ _€_-;_-@_-"/>
    <numFmt numFmtId="183" formatCode="#,##0.00_ ;\-#,##0.00\ "/>
    <numFmt numFmtId="184" formatCode="#,##0.00\ &quot;€&quot;"/>
    <numFmt numFmtId="185" formatCode="#,##0.000"/>
    <numFmt numFmtId="186" formatCode="#,##0.0000"/>
    <numFmt numFmtId="187" formatCode="#,##0.00000"/>
    <numFmt numFmtId="188" formatCode="[$-407]dddd\,\ d\.\ mmmm\ yyyy"/>
    <numFmt numFmtId="189" formatCode="&quot;Ja&quot;;&quot;Ja&quot;;&quot;Nein&quot;"/>
    <numFmt numFmtId="190" formatCode="&quot;Wahr&quot;;&quot;Wahr&quot;;&quot;Falsch&quot;"/>
    <numFmt numFmtId="191" formatCode="&quot;Ein&quot;;&quot;Ein&quot;;&quot;Aus&quot;"/>
    <numFmt numFmtId="192" formatCode="[$€-2]\ #,##0.00_);[Red]\([$€-2]\ #,##0.00\)"/>
  </numFmts>
  <fonts count="3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</font>
    <font>
      <b/>
      <i/>
      <sz val="11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i/>
      <sz val="14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name val="Arial"/>
      <family val="2"/>
    </font>
    <font>
      <sz val="16"/>
      <color indexed="9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6"/>
      <color indexed="8"/>
      <name val="Calibri"/>
      <family val="2"/>
    </font>
    <font>
      <b/>
      <u val="single"/>
      <sz val="11"/>
      <name val="Calibri"/>
      <family val="2"/>
    </font>
    <font>
      <b/>
      <sz val="10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22" fillId="20" borderId="1" applyNumberFormat="0" applyAlignment="0" applyProtection="0"/>
    <xf numFmtId="0" fontId="23" fillId="20" borderId="2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7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9" fillId="3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6" fillId="23" borderId="9" applyNumberFormat="0" applyAlignment="0" applyProtection="0"/>
  </cellStyleXfs>
  <cellXfs count="384">
    <xf numFmtId="0" fontId="0" fillId="0" borderId="0" xfId="0" applyAlignment="1">
      <alignment/>
    </xf>
    <xf numFmtId="14" fontId="14" fillId="0" borderId="0" xfId="0" applyNumberFormat="1" applyFont="1" applyAlignment="1" applyProtection="1">
      <alignment horizontal="left"/>
      <protection locked="0"/>
    </xf>
    <xf numFmtId="14" fontId="11" fillId="0" borderId="10" xfId="0" applyNumberFormat="1" applyFont="1" applyBorder="1" applyAlignment="1" applyProtection="1">
      <alignment/>
      <protection locked="0"/>
    </xf>
    <xf numFmtId="4" fontId="4" fillId="0" borderId="11" xfId="0" applyNumberFormat="1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0" fillId="0" borderId="10" xfId="0" applyBorder="1" applyAlignment="1">
      <alignment/>
    </xf>
    <xf numFmtId="0" fontId="21" fillId="0" borderId="10" xfId="0" applyFont="1" applyBorder="1" applyAlignment="1">
      <alignment horizontal="right"/>
    </xf>
    <xf numFmtId="177" fontId="0" fillId="0" borderId="10" xfId="0" applyNumberFormat="1" applyBorder="1" applyAlignment="1">
      <alignment/>
    </xf>
    <xf numFmtId="4" fontId="4" fillId="24" borderId="10" xfId="49" applyNumberFormat="1" applyFont="1" applyFill="1" applyBorder="1" applyAlignment="1" applyProtection="1">
      <alignment vertical="top"/>
      <protection locked="0"/>
    </xf>
    <xf numFmtId="4" fontId="4" fillId="24" borderId="10" xfId="49" applyNumberFormat="1" applyFont="1" applyFill="1" applyBorder="1" applyAlignment="1" applyProtection="1">
      <alignment horizontal="right" vertical="top"/>
      <protection locked="0"/>
    </xf>
    <xf numFmtId="1" fontId="4" fillId="24" borderId="10" xfId="49" applyNumberFormat="1" applyFont="1" applyFill="1" applyBorder="1" applyAlignment="1" applyProtection="1">
      <alignment horizontal="right" vertical="top"/>
      <protection locked="0"/>
    </xf>
    <xf numFmtId="0" fontId="4" fillId="0" borderId="0" xfId="0" applyFont="1" applyAlignment="1" applyProtection="1">
      <alignment/>
      <protection locked="0"/>
    </xf>
    <xf numFmtId="43" fontId="11" fillId="0" borderId="10" xfId="5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 vertical="top"/>
      <protection locked="0"/>
    </xf>
    <xf numFmtId="183" fontId="4" fillId="0" borderId="13" xfId="50" applyNumberFormat="1" applyFont="1" applyBorder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horizontal="center" vertical="top"/>
      <protection locked="0"/>
    </xf>
    <xf numFmtId="183" fontId="4" fillId="0" borderId="13" xfId="50" applyNumberFormat="1" applyFont="1" applyFill="1" applyBorder="1" applyAlignment="1" applyProtection="1">
      <alignment horizontal="right" vertical="top"/>
      <protection locked="0"/>
    </xf>
    <xf numFmtId="0" fontId="4" fillId="0" borderId="10" xfId="0" applyFont="1" applyFill="1" applyBorder="1" applyAlignment="1" applyProtection="1">
      <alignment vertical="top"/>
      <protection locked="0"/>
    </xf>
    <xf numFmtId="4" fontId="4" fillId="0" borderId="14" xfId="50" applyNumberFormat="1" applyFont="1" applyBorder="1" applyAlignment="1" applyProtection="1">
      <alignment horizontal="right"/>
      <protection locked="0"/>
    </xf>
    <xf numFmtId="4" fontId="4" fillId="0" borderId="15" xfId="0" applyNumberFormat="1" applyFont="1" applyBorder="1" applyAlignment="1" applyProtection="1">
      <alignment horizontal="right"/>
      <protection locked="0"/>
    </xf>
    <xf numFmtId="0" fontId="0" fillId="0" borderId="11" xfId="0" applyFill="1" applyBorder="1" applyAlignment="1">
      <alignment/>
    </xf>
    <xf numFmtId="177" fontId="0" fillId="0" borderId="11" xfId="0" applyNumberFormat="1" applyFill="1" applyBorder="1" applyAlignment="1">
      <alignment/>
    </xf>
    <xf numFmtId="0" fontId="4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/>
      <protection locked="0"/>
    </xf>
    <xf numFmtId="0" fontId="11" fillId="0" borderId="10" xfId="0" applyFont="1" applyBorder="1" applyAlignment="1" applyProtection="1">
      <alignment horizontal="right"/>
      <protection locked="0"/>
    </xf>
    <xf numFmtId="4" fontId="18" fillId="0" borderId="16" xfId="0" applyNumberFormat="1" applyFont="1" applyBorder="1" applyAlignment="1" applyProtection="1">
      <alignment horizontal="right"/>
      <protection locked="0"/>
    </xf>
    <xf numFmtId="4" fontId="18" fillId="0" borderId="17" xfId="0" applyNumberFormat="1" applyFont="1" applyBorder="1" applyAlignment="1" applyProtection="1">
      <alignment horizontal="right"/>
      <protection locked="0"/>
    </xf>
    <xf numFmtId="4" fontId="18" fillId="0" borderId="14" xfId="0" applyNumberFormat="1" applyFont="1" applyBorder="1" applyAlignment="1" applyProtection="1">
      <alignment horizontal="right"/>
      <protection locked="0"/>
    </xf>
    <xf numFmtId="4" fontId="18" fillId="0" borderId="18" xfId="0" applyNumberFormat="1" applyFont="1" applyBorder="1" applyAlignment="1" applyProtection="1">
      <alignment horizontal="right"/>
      <protection locked="0"/>
    </xf>
    <xf numFmtId="0" fontId="18" fillId="0" borderId="14" xfId="0" applyFont="1" applyBorder="1" applyAlignment="1" applyProtection="1">
      <alignment horizontal="right"/>
      <protection locked="0"/>
    </xf>
    <xf numFmtId="0" fontId="18" fillId="0" borderId="18" xfId="0" applyFont="1" applyBorder="1" applyAlignment="1" applyProtection="1">
      <alignment horizontal="right"/>
      <protection locked="0"/>
    </xf>
    <xf numFmtId="0" fontId="18" fillId="0" borderId="14" xfId="0" applyFont="1" applyBorder="1" applyAlignment="1" applyProtection="1">
      <alignment/>
      <protection locked="0"/>
    </xf>
    <xf numFmtId="0" fontId="18" fillId="0" borderId="18" xfId="0" applyFont="1" applyBorder="1" applyAlignment="1" applyProtection="1">
      <alignment/>
      <protection locked="0"/>
    </xf>
    <xf numFmtId="0" fontId="17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4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15" fillId="0" borderId="0" xfId="0" applyFont="1" applyBorder="1" applyAlignment="1" applyProtection="1">
      <alignment/>
      <protection/>
    </xf>
    <xf numFmtId="0" fontId="12" fillId="0" borderId="15" xfId="0" applyFont="1" applyBorder="1" applyAlignment="1" applyProtection="1">
      <alignment horizontal="left" vertical="top"/>
      <protection/>
    </xf>
    <xf numFmtId="0" fontId="4" fillId="0" borderId="0" xfId="0" applyFont="1" applyAlignment="1" applyProtection="1">
      <alignment vertical="top"/>
      <protection/>
    </xf>
    <xf numFmtId="0" fontId="12" fillId="0" borderId="14" xfId="0" applyFont="1" applyBorder="1" applyAlignment="1" applyProtection="1">
      <alignment horizontal="left" vertical="top"/>
      <protection/>
    </xf>
    <xf numFmtId="0" fontId="12" fillId="0" borderId="19" xfId="0" applyFont="1" applyBorder="1" applyAlignment="1" applyProtection="1">
      <alignment horizontal="left" vertical="top"/>
      <protection/>
    </xf>
    <xf numFmtId="0" fontId="12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1" fillId="0" borderId="0" xfId="0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2" fontId="11" fillId="0" borderId="0" xfId="0" applyNumberFormat="1" applyFont="1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horizontal="center"/>
      <protection/>
    </xf>
    <xf numFmtId="2" fontId="11" fillId="0" borderId="0" xfId="0" applyNumberFormat="1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/>
      <protection/>
    </xf>
    <xf numFmtId="43" fontId="11" fillId="0" borderId="0" xfId="50" applyFont="1" applyBorder="1" applyAlignment="1" applyProtection="1">
      <alignment horizontal="center"/>
      <protection/>
    </xf>
    <xf numFmtId="0" fontId="3" fillId="12" borderId="20" xfId="27" applyFont="1" applyBorder="1" applyAlignment="1" applyProtection="1">
      <alignment/>
      <protection/>
    </xf>
    <xf numFmtId="0" fontId="16" fillId="12" borderId="21" xfId="27" applyFont="1" applyBorder="1" applyAlignment="1" applyProtection="1">
      <alignment/>
      <protection/>
    </xf>
    <xf numFmtId="0" fontId="16" fillId="12" borderId="20" xfId="27" applyFont="1" applyBorder="1" applyAlignment="1" applyProtection="1">
      <alignment horizontal="center"/>
      <protection/>
    </xf>
    <xf numFmtId="0" fontId="16" fillId="12" borderId="15" xfId="27" applyFont="1" applyBorder="1" applyAlignment="1" applyProtection="1">
      <alignment horizontal="center"/>
      <protection/>
    </xf>
    <xf numFmtId="0" fontId="7" fillId="0" borderId="0" xfId="0" applyFont="1" applyAlignment="1" applyProtection="1">
      <alignment/>
      <protection/>
    </xf>
    <xf numFmtId="0" fontId="3" fillId="12" borderId="11" xfId="27" applyFont="1" applyBorder="1" applyAlignment="1" applyProtection="1">
      <alignment/>
      <protection/>
    </xf>
    <xf numFmtId="0" fontId="16" fillId="12" borderId="0" xfId="27" applyFont="1" applyBorder="1" applyAlignment="1" applyProtection="1">
      <alignment/>
      <protection/>
    </xf>
    <xf numFmtId="0" fontId="16" fillId="12" borderId="11" xfId="27" applyFont="1" applyBorder="1" applyAlignment="1" applyProtection="1">
      <alignment horizontal="center"/>
      <protection/>
    </xf>
    <xf numFmtId="0" fontId="16" fillId="12" borderId="14" xfId="27" applyFont="1" applyBorder="1" applyAlignment="1" applyProtection="1">
      <alignment horizontal="center"/>
      <protection/>
    </xf>
    <xf numFmtId="0" fontId="16" fillId="12" borderId="20" xfId="27" applyFont="1" applyBorder="1" applyAlignment="1" applyProtection="1">
      <alignment horizontal="right"/>
      <protection/>
    </xf>
    <xf numFmtId="0" fontId="16" fillId="12" borderId="11" xfId="27" applyFont="1" applyBorder="1" applyAlignment="1" applyProtection="1">
      <alignment horizontal="right"/>
      <protection/>
    </xf>
    <xf numFmtId="0" fontId="3" fillId="12" borderId="12" xfId="27" applyFont="1" applyBorder="1" applyAlignment="1" applyProtection="1">
      <alignment/>
      <protection/>
    </xf>
    <xf numFmtId="0" fontId="16" fillId="12" borderId="12" xfId="27" applyFont="1" applyBorder="1" applyAlignment="1" applyProtection="1">
      <alignment/>
      <protection/>
    </xf>
    <xf numFmtId="0" fontId="16" fillId="12" borderId="22" xfId="27" applyFont="1" applyBorder="1" applyAlignment="1" applyProtection="1">
      <alignment/>
      <protection/>
    </xf>
    <xf numFmtId="0" fontId="16" fillId="12" borderId="12" xfId="27" applyFont="1" applyBorder="1" applyAlignment="1" applyProtection="1">
      <alignment horizontal="center"/>
      <protection/>
    </xf>
    <xf numFmtId="0" fontId="16" fillId="12" borderId="12" xfId="27" applyFont="1" applyBorder="1" applyAlignment="1" applyProtection="1">
      <alignment horizontal="right"/>
      <protection/>
    </xf>
    <xf numFmtId="0" fontId="17" fillId="0" borderId="0" xfId="0" applyFont="1" applyBorder="1" applyAlignment="1" applyProtection="1">
      <alignment/>
      <protection/>
    </xf>
    <xf numFmtId="0" fontId="18" fillId="0" borderId="11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 horizontal="center"/>
      <protection/>
    </xf>
    <xf numFmtId="0" fontId="18" fillId="0" borderId="14" xfId="0" applyFont="1" applyBorder="1" applyAlignment="1" applyProtection="1">
      <alignment/>
      <protection/>
    </xf>
    <xf numFmtId="0" fontId="18" fillId="20" borderId="0" xfId="0" applyFont="1" applyFill="1" applyBorder="1" applyAlignment="1" applyProtection="1">
      <alignment/>
      <protection/>
    </xf>
    <xf numFmtId="0" fontId="18" fillId="20" borderId="18" xfId="0" applyFont="1" applyFill="1" applyBorder="1" applyAlignment="1" applyProtection="1">
      <alignment/>
      <protection/>
    </xf>
    <xf numFmtId="0" fontId="18" fillId="0" borderId="0" xfId="0" applyFont="1" applyBorder="1" applyAlignment="1" applyProtection="1">
      <alignment/>
      <protection/>
    </xf>
    <xf numFmtId="0" fontId="3" fillId="12" borderId="23" xfId="27" applyFont="1" applyBorder="1" applyAlignment="1" applyProtection="1">
      <alignment/>
      <protection/>
    </xf>
    <xf numFmtId="0" fontId="18" fillId="0" borderId="23" xfId="0" applyFont="1" applyBorder="1" applyAlignment="1" applyProtection="1">
      <alignment horizontal="center"/>
      <protection/>
    </xf>
    <xf numFmtId="0" fontId="18" fillId="0" borderId="16" xfId="0" applyFont="1" applyBorder="1" applyAlignment="1" applyProtection="1">
      <alignment horizontal="center"/>
      <protection/>
    </xf>
    <xf numFmtId="4" fontId="19" fillId="20" borderId="24" xfId="50" applyNumberFormat="1" applyFont="1" applyFill="1" applyBorder="1" applyAlignment="1" applyProtection="1">
      <alignment horizontal="right"/>
      <protection/>
    </xf>
    <xf numFmtId="4" fontId="18" fillId="20" borderId="17" xfId="50" applyNumberFormat="1" applyFont="1" applyFill="1" applyBorder="1" applyAlignment="1" applyProtection="1">
      <alignment horizontal="right"/>
      <protection/>
    </xf>
    <xf numFmtId="4" fontId="18" fillId="20" borderId="0" xfId="50" applyNumberFormat="1" applyFont="1" applyFill="1" applyBorder="1" applyAlignment="1" applyProtection="1">
      <alignment horizontal="right"/>
      <protection/>
    </xf>
    <xf numFmtId="4" fontId="18" fillId="20" borderId="18" xfId="50" applyNumberFormat="1" applyFont="1" applyFill="1" applyBorder="1" applyAlignment="1" applyProtection="1">
      <alignment horizontal="right"/>
      <protection/>
    </xf>
    <xf numFmtId="0" fontId="17" fillId="0" borderId="14" xfId="0" applyFont="1" applyBorder="1" applyAlignment="1" applyProtection="1">
      <alignment horizontal="left"/>
      <protection/>
    </xf>
    <xf numFmtId="0" fontId="18" fillId="0" borderId="18" xfId="0" applyFont="1" applyBorder="1" applyAlignment="1" applyProtection="1">
      <alignment horizontal="center"/>
      <protection/>
    </xf>
    <xf numFmtId="4" fontId="18" fillId="20" borderId="24" xfId="50" applyNumberFormat="1" applyFont="1" applyFill="1" applyBorder="1" applyAlignment="1" applyProtection="1">
      <alignment horizontal="right"/>
      <protection/>
    </xf>
    <xf numFmtId="4" fontId="18" fillId="20" borderId="0" xfId="50" applyNumberFormat="1" applyFont="1" applyFill="1" applyBorder="1" applyAlignment="1" applyProtection="1">
      <alignment/>
      <protection/>
    </xf>
    <xf numFmtId="4" fontId="18" fillId="20" borderId="18" xfId="50" applyNumberFormat="1" applyFont="1" applyFill="1" applyBorder="1" applyAlignment="1" applyProtection="1">
      <alignment/>
      <protection/>
    </xf>
    <xf numFmtId="0" fontId="17" fillId="20" borderId="15" xfId="0" applyFont="1" applyFill="1" applyBorder="1" applyAlignment="1" applyProtection="1">
      <alignment/>
      <protection/>
    </xf>
    <xf numFmtId="0" fontId="17" fillId="20" borderId="25" xfId="0" applyFont="1" applyFill="1" applyBorder="1" applyAlignment="1" applyProtection="1">
      <alignment horizontal="center"/>
      <protection/>
    </xf>
    <xf numFmtId="0" fontId="17" fillId="20" borderId="15" xfId="0" applyFont="1" applyFill="1" applyBorder="1" applyAlignment="1" applyProtection="1">
      <alignment horizontal="center"/>
      <protection/>
    </xf>
    <xf numFmtId="0" fontId="18" fillId="20" borderId="15" xfId="0" applyFont="1" applyFill="1" applyBorder="1" applyAlignment="1" applyProtection="1">
      <alignment horizontal="right"/>
      <protection/>
    </xf>
    <xf numFmtId="0" fontId="18" fillId="20" borderId="25" xfId="0" applyFont="1" applyFill="1" applyBorder="1" applyAlignment="1" applyProtection="1">
      <alignment horizontal="right"/>
      <protection/>
    </xf>
    <xf numFmtId="4" fontId="18" fillId="20" borderId="21" xfId="50" applyNumberFormat="1" applyFont="1" applyFill="1" applyBorder="1" applyAlignment="1" applyProtection="1">
      <alignment/>
      <protection/>
    </xf>
    <xf numFmtId="4" fontId="18" fillId="20" borderId="25" xfId="50" applyNumberFormat="1" applyFont="1" applyFill="1" applyBorder="1" applyAlignment="1" applyProtection="1">
      <alignment/>
      <protection/>
    </xf>
    <xf numFmtId="0" fontId="18" fillId="20" borderId="19" xfId="0" applyFont="1" applyFill="1" applyBorder="1" applyAlignment="1" applyProtection="1">
      <alignment horizontal="center"/>
      <protection/>
    </xf>
    <xf numFmtId="4" fontId="17" fillId="20" borderId="19" xfId="0" applyNumberFormat="1" applyFont="1" applyFill="1" applyBorder="1" applyAlignment="1" applyProtection="1">
      <alignment horizontal="right"/>
      <protection/>
    </xf>
    <xf numFmtId="4" fontId="17" fillId="20" borderId="26" xfId="0" applyNumberFormat="1" applyFont="1" applyFill="1" applyBorder="1" applyAlignment="1" applyProtection="1">
      <alignment horizontal="right"/>
      <protection/>
    </xf>
    <xf numFmtId="4" fontId="17" fillId="20" borderId="22" xfId="50" applyNumberFormat="1" applyFont="1" applyFill="1" applyBorder="1" applyAlignment="1" applyProtection="1">
      <alignment/>
      <protection/>
    </xf>
    <xf numFmtId="4" fontId="17" fillId="20" borderId="26" xfId="50" applyNumberFormat="1" applyFont="1" applyFill="1" applyBorder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8" fillId="0" borderId="0" xfId="0" applyFont="1" applyAlignment="1" applyProtection="1">
      <alignment horizontal="right"/>
      <protection/>
    </xf>
    <xf numFmtId="2" fontId="4" fillId="0" borderId="0" xfId="0" applyNumberFormat="1" applyFont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12" borderId="10" xfId="27" applyFont="1" applyBorder="1" applyAlignment="1" applyProtection="1">
      <alignment/>
      <protection/>
    </xf>
    <xf numFmtId="0" fontId="18" fillId="20" borderId="27" xfId="0" applyFont="1" applyFill="1" applyBorder="1" applyAlignment="1" applyProtection="1">
      <alignment/>
      <protection/>
    </xf>
    <xf numFmtId="0" fontId="18" fillId="20" borderId="10" xfId="0" applyFont="1" applyFill="1" applyBorder="1" applyAlignment="1" applyProtection="1">
      <alignment horizontal="center"/>
      <protection/>
    </xf>
    <xf numFmtId="0" fontId="18" fillId="20" borderId="13" xfId="0" applyFont="1" applyFill="1" applyBorder="1" applyAlignment="1" applyProtection="1">
      <alignment/>
      <protection/>
    </xf>
    <xf numFmtId="43" fontId="18" fillId="20" borderId="27" xfId="50" applyFont="1" applyFill="1" applyBorder="1" applyAlignment="1" applyProtection="1">
      <alignment/>
      <protection/>
    </xf>
    <xf numFmtId="43" fontId="18" fillId="20" borderId="28" xfId="50" applyFont="1" applyFill="1" applyBorder="1" applyAlignment="1" applyProtection="1">
      <alignment/>
      <protection/>
    </xf>
    <xf numFmtId="2" fontId="18" fillId="20" borderId="13" xfId="50" applyNumberFormat="1" applyFont="1" applyFill="1" applyBorder="1" applyAlignment="1" applyProtection="1">
      <alignment/>
      <protection/>
    </xf>
    <xf numFmtId="183" fontId="18" fillId="20" borderId="28" xfId="50" applyNumberFormat="1" applyFont="1" applyFill="1" applyBorder="1" applyAlignment="1" applyProtection="1">
      <alignment horizontal="right"/>
      <protection/>
    </xf>
    <xf numFmtId="0" fontId="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12" borderId="11" xfId="27" applyFont="1" applyBorder="1" applyAlignment="1" applyProtection="1">
      <alignment vertical="top"/>
      <protection/>
    </xf>
    <xf numFmtId="0" fontId="3" fillId="12" borderId="15" xfId="27" applyFont="1" applyBorder="1" applyAlignment="1" applyProtection="1">
      <alignment horizontal="center" vertical="top"/>
      <protection/>
    </xf>
    <xf numFmtId="0" fontId="3" fillId="12" borderId="20" xfId="27" applyFont="1" applyBorder="1" applyAlignment="1" applyProtection="1">
      <alignment horizontal="right" vertical="top" wrapText="1"/>
      <protection/>
    </xf>
    <xf numFmtId="0" fontId="3" fillId="12" borderId="25" xfId="27" applyFont="1" applyBorder="1" applyAlignment="1" applyProtection="1">
      <alignment horizontal="right" vertical="top"/>
      <protection/>
    </xf>
    <xf numFmtId="0" fontId="3" fillId="12" borderId="12" xfId="27" applyFont="1" applyBorder="1" applyAlignment="1" applyProtection="1">
      <alignment vertical="top"/>
      <protection/>
    </xf>
    <xf numFmtId="0" fontId="3" fillId="12" borderId="19" xfId="27" applyFont="1" applyBorder="1" applyAlignment="1" applyProtection="1">
      <alignment horizontal="center" vertical="top"/>
      <protection/>
    </xf>
    <xf numFmtId="0" fontId="3" fillId="12" borderId="12" xfId="27" applyFont="1" applyBorder="1" applyAlignment="1" applyProtection="1">
      <alignment horizontal="right" vertical="top"/>
      <protection/>
    </xf>
    <xf numFmtId="0" fontId="3" fillId="12" borderId="26" xfId="27" applyFont="1" applyBorder="1" applyAlignment="1" applyProtection="1">
      <alignment horizontal="right" vertical="top"/>
      <protection/>
    </xf>
    <xf numFmtId="0" fontId="4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 horizontal="right"/>
      <protection/>
    </xf>
    <xf numFmtId="0" fontId="4" fillId="20" borderId="10" xfId="0" applyFont="1" applyFill="1" applyBorder="1" applyAlignment="1" applyProtection="1">
      <alignment/>
      <protection/>
    </xf>
    <xf numFmtId="0" fontId="4" fillId="0" borderId="18" xfId="0" applyFont="1" applyBorder="1" applyAlignment="1" applyProtection="1">
      <alignment horizontal="center" vertical="top" wrapText="1"/>
      <protection/>
    </xf>
    <xf numFmtId="0" fontId="4" fillId="0" borderId="10" xfId="0" applyFont="1" applyBorder="1" applyAlignment="1" applyProtection="1">
      <alignment vertical="top"/>
      <protection/>
    </xf>
    <xf numFmtId="4" fontId="4" fillId="20" borderId="10" xfId="50" applyNumberFormat="1" applyFont="1" applyFill="1" applyBorder="1" applyAlignment="1" applyProtection="1">
      <alignment vertical="top"/>
      <protection/>
    </xf>
    <xf numFmtId="2" fontId="4" fillId="20" borderId="10" xfId="50" applyNumberFormat="1" applyFont="1" applyFill="1" applyBorder="1" applyAlignment="1" applyProtection="1">
      <alignment horizontal="right" vertical="top"/>
      <protection/>
    </xf>
    <xf numFmtId="0" fontId="4" fillId="23" borderId="10" xfId="0" applyFont="1" applyFill="1" applyBorder="1" applyAlignment="1" applyProtection="1">
      <alignment vertical="top"/>
      <protection/>
    </xf>
    <xf numFmtId="0" fontId="4" fillId="23" borderId="10" xfId="0" applyFont="1" applyFill="1" applyBorder="1" applyAlignment="1" applyProtection="1">
      <alignment horizontal="center" vertical="top"/>
      <protection/>
    </xf>
    <xf numFmtId="183" fontId="4" fillId="23" borderId="13" xfId="50" applyNumberFormat="1" applyFont="1" applyFill="1" applyBorder="1" applyAlignment="1" applyProtection="1">
      <alignment horizontal="right" vertical="top"/>
      <protection/>
    </xf>
    <xf numFmtId="0" fontId="4" fillId="23" borderId="28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vertical="top"/>
      <protection/>
    </xf>
    <xf numFmtId="0" fontId="4" fillId="0" borderId="28" xfId="0" applyFont="1" applyFill="1" applyBorder="1" applyAlignment="1" applyProtection="1">
      <alignment vertical="top" wrapText="1"/>
      <protection/>
    </xf>
    <xf numFmtId="0" fontId="5" fillId="20" borderId="10" xfId="0" applyFont="1" applyFill="1" applyBorder="1" applyAlignment="1" applyProtection="1">
      <alignment vertical="top"/>
      <protection/>
    </xf>
    <xf numFmtId="0" fontId="5" fillId="20" borderId="10" xfId="0" applyFont="1" applyFill="1" applyBorder="1" applyAlignment="1" applyProtection="1">
      <alignment horizontal="center" vertical="top"/>
      <protection/>
    </xf>
    <xf numFmtId="183" fontId="5" fillId="20" borderId="13" xfId="50" applyNumberFormat="1" applyFont="1" applyFill="1" applyBorder="1" applyAlignment="1" applyProtection="1">
      <alignment horizontal="right" vertical="top"/>
      <protection/>
    </xf>
    <xf numFmtId="2" fontId="5" fillId="20" borderId="10" xfId="50" applyNumberFormat="1" applyFont="1" applyFill="1" applyBorder="1" applyAlignment="1" applyProtection="1">
      <alignment horizontal="right" vertical="top"/>
      <protection/>
    </xf>
    <xf numFmtId="0" fontId="4" fillId="20" borderId="28" xfId="0" applyFont="1" applyFill="1" applyBorder="1" applyAlignment="1" applyProtection="1">
      <alignment vertical="top" wrapText="1"/>
      <protection/>
    </xf>
    <xf numFmtId="0" fontId="4" fillId="0" borderId="13" xfId="0" applyFont="1" applyFill="1" applyBorder="1" applyAlignment="1" applyProtection="1">
      <alignment vertical="top"/>
      <protection/>
    </xf>
    <xf numFmtId="0" fontId="4" fillId="0" borderId="27" xfId="0" applyFont="1" applyFill="1" applyBorder="1" applyAlignment="1" applyProtection="1">
      <alignment vertical="top"/>
      <protection/>
    </xf>
    <xf numFmtId="183" fontId="4" fillId="0" borderId="28" xfId="50" applyNumberFormat="1" applyFont="1" applyFill="1" applyBorder="1" applyAlignment="1" applyProtection="1">
      <alignment horizontal="right" vertical="top"/>
      <protection/>
    </xf>
    <xf numFmtId="0" fontId="5" fillId="0" borderId="14" xfId="0" applyFont="1" applyBorder="1" applyAlignment="1" applyProtection="1">
      <alignment vertical="top"/>
      <protection/>
    </xf>
    <xf numFmtId="0" fontId="4" fillId="0" borderId="0" xfId="0" applyFont="1" applyBorder="1" applyAlignment="1" applyProtection="1">
      <alignment vertical="top"/>
      <protection/>
    </xf>
    <xf numFmtId="183" fontId="4" fillId="0" borderId="0" xfId="50" applyNumberFormat="1" applyFont="1" applyFill="1" applyBorder="1" applyAlignment="1" applyProtection="1">
      <alignment horizontal="right" vertical="top"/>
      <protection/>
    </xf>
    <xf numFmtId="0" fontId="4" fillId="0" borderId="18" xfId="0" applyFont="1" applyBorder="1" applyAlignment="1" applyProtection="1">
      <alignment vertical="top" wrapText="1"/>
      <protection/>
    </xf>
    <xf numFmtId="0" fontId="3" fillId="12" borderId="14" xfId="27" applyFont="1" applyBorder="1" applyAlignment="1" applyProtection="1">
      <alignment/>
      <protection/>
    </xf>
    <xf numFmtId="0" fontId="4" fillId="0" borderId="15" xfId="0" applyFont="1" applyFill="1" applyBorder="1" applyAlignment="1" applyProtection="1">
      <alignment vertical="top"/>
      <protection/>
    </xf>
    <xf numFmtId="0" fontId="4" fillId="0" borderId="21" xfId="0" applyFont="1" applyFill="1" applyBorder="1" applyAlignment="1" applyProtection="1">
      <alignment vertical="top"/>
      <protection/>
    </xf>
    <xf numFmtId="183" fontId="4" fillId="0" borderId="21" xfId="50" applyNumberFormat="1" applyFont="1" applyFill="1" applyBorder="1" applyAlignment="1" applyProtection="1">
      <alignment horizontal="right" vertical="top"/>
      <protection/>
    </xf>
    <xf numFmtId="2" fontId="4" fillId="20" borderId="10" xfId="50" applyNumberFormat="1" applyFont="1" applyFill="1" applyBorder="1" applyAlignment="1" applyProtection="1">
      <alignment vertical="top"/>
      <protection/>
    </xf>
    <xf numFmtId="0" fontId="4" fillId="0" borderId="25" xfId="0" applyFont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vertical="top"/>
      <protection/>
    </xf>
    <xf numFmtId="0" fontId="3" fillId="12" borderId="19" xfId="27" applyFont="1" applyBorder="1" applyAlignment="1" applyProtection="1">
      <alignment/>
      <protection/>
    </xf>
    <xf numFmtId="0" fontId="5" fillId="20" borderId="10" xfId="0" applyFont="1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/>
      <protection/>
    </xf>
    <xf numFmtId="183" fontId="5" fillId="20" borderId="10" xfId="50" applyNumberFormat="1" applyFont="1" applyFill="1" applyBorder="1" applyAlignment="1" applyProtection="1">
      <alignment horizontal="right"/>
      <protection/>
    </xf>
    <xf numFmtId="2" fontId="5" fillId="20" borderId="10" xfId="50" applyNumberFormat="1" applyFont="1" applyFill="1" applyBorder="1" applyAlignment="1" applyProtection="1">
      <alignment/>
      <protection/>
    </xf>
    <xf numFmtId="0" fontId="4" fillId="20" borderId="10" xfId="0" applyFont="1" applyFill="1" applyBorder="1" applyAlignment="1" applyProtection="1">
      <alignment vertical="top" wrapText="1"/>
      <protection/>
    </xf>
    <xf numFmtId="0" fontId="4" fillId="0" borderId="0" xfId="0" applyFont="1" applyAlignment="1" applyProtection="1">
      <alignment horizontal="right" vertical="top"/>
      <protection/>
    </xf>
    <xf numFmtId="0" fontId="4" fillId="0" borderId="28" xfId="0" applyFont="1" applyBorder="1" applyAlignment="1" applyProtection="1">
      <alignment vertical="top" wrapText="1"/>
      <protection locked="0"/>
    </xf>
    <xf numFmtId="0" fontId="4" fillId="0" borderId="28" xfId="0" applyFont="1" applyFill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/>
      <protection locked="0"/>
    </xf>
    <xf numFmtId="183" fontId="4" fillId="0" borderId="10" xfId="50" applyNumberFormat="1" applyFont="1" applyFill="1" applyBorder="1" applyAlignment="1" applyProtection="1">
      <alignment horizontal="right" vertical="top"/>
      <protection locked="0"/>
    </xf>
    <xf numFmtId="0" fontId="4" fillId="0" borderId="25" xfId="0" applyFont="1" applyBorder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 horizontal="left"/>
      <protection/>
    </xf>
    <xf numFmtId="0" fontId="3" fillId="12" borderId="20" xfId="27" applyFont="1" applyBorder="1" applyAlignment="1" applyProtection="1">
      <alignment horizontal="right"/>
      <protection/>
    </xf>
    <xf numFmtId="0" fontId="3" fillId="12" borderId="12" xfId="27" applyFont="1" applyBorder="1" applyAlignment="1" applyProtection="1">
      <alignment horizontal="center"/>
      <protection/>
    </xf>
    <xf numFmtId="0" fontId="3" fillId="12" borderId="12" xfId="27" applyFont="1" applyBorder="1" applyAlignment="1" applyProtection="1">
      <alignment horizontal="right"/>
      <protection/>
    </xf>
    <xf numFmtId="0" fontId="3" fillId="12" borderId="14" xfId="27" applyFont="1" applyBorder="1" applyAlignment="1" applyProtection="1">
      <alignment horizontal="left"/>
      <protection/>
    </xf>
    <xf numFmtId="0" fontId="4" fillId="0" borderId="20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2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4" fillId="0" borderId="2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wrapText="1"/>
      <protection locked="0"/>
    </xf>
    <xf numFmtId="0" fontId="8" fillId="0" borderId="0" xfId="0" applyFont="1" applyFill="1" applyBorder="1" applyAlignment="1" applyProtection="1">
      <alignment horizontal="center"/>
      <protection locked="0"/>
    </xf>
    <xf numFmtId="2" fontId="8" fillId="0" borderId="11" xfId="0" applyNumberFormat="1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2" fontId="4" fillId="0" borderId="12" xfId="0" applyNumberFormat="1" applyFont="1" applyFill="1" applyBorder="1" applyAlignment="1" applyProtection="1">
      <alignment horizontal="center"/>
      <protection locked="0"/>
    </xf>
    <xf numFmtId="0" fontId="4" fillId="0" borderId="12" xfId="0" applyFont="1" applyFill="1" applyBorder="1" applyAlignment="1" applyProtection="1">
      <alignment horizontal="center"/>
      <protection locked="0"/>
    </xf>
    <xf numFmtId="4" fontId="4" fillId="0" borderId="0" xfId="0" applyNumberFormat="1" applyFont="1" applyAlignment="1" applyProtection="1">
      <alignment horizontal="center"/>
      <protection/>
    </xf>
    <xf numFmtId="0" fontId="6" fillId="12" borderId="20" xfId="27" applyFont="1" applyBorder="1" applyAlignment="1" applyProtection="1">
      <alignment/>
      <protection/>
    </xf>
    <xf numFmtId="0" fontId="3" fillId="12" borderId="21" xfId="27" applyFont="1" applyBorder="1" applyAlignment="1" applyProtection="1">
      <alignment/>
      <protection/>
    </xf>
    <xf numFmtId="0" fontId="3" fillId="12" borderId="0" xfId="27" applyFont="1" applyBorder="1" applyAlignment="1" applyProtection="1">
      <alignment/>
      <protection/>
    </xf>
    <xf numFmtId="4" fontId="3" fillId="12" borderId="20" xfId="27" applyNumberFormat="1" applyFont="1" applyBorder="1" applyAlignment="1" applyProtection="1">
      <alignment horizontal="right"/>
      <protection/>
    </xf>
    <xf numFmtId="4" fontId="3" fillId="12" borderId="25" xfId="27" applyNumberFormat="1" applyFont="1" applyBorder="1" applyAlignment="1" applyProtection="1">
      <alignment horizontal="right"/>
      <protection/>
    </xf>
    <xf numFmtId="0" fontId="3" fillId="12" borderId="18" xfId="27" applyFont="1" applyBorder="1" applyAlignment="1" applyProtection="1">
      <alignment horizontal="left"/>
      <protection/>
    </xf>
    <xf numFmtId="0" fontId="3" fillId="12" borderId="22" xfId="27" applyFont="1" applyBorder="1" applyAlignment="1" applyProtection="1">
      <alignment/>
      <protection/>
    </xf>
    <xf numFmtId="4" fontId="3" fillId="12" borderId="12" xfId="27" applyNumberFormat="1" applyFont="1" applyBorder="1" applyAlignment="1" applyProtection="1">
      <alignment horizontal="right"/>
      <protection/>
    </xf>
    <xf numFmtId="4" fontId="3" fillId="12" borderId="18" xfId="27" applyNumberFormat="1" applyFont="1" applyBorder="1" applyAlignment="1" applyProtection="1">
      <alignment horizontal="right"/>
      <protection/>
    </xf>
    <xf numFmtId="0" fontId="5" fillId="0" borderId="0" xfId="0" applyFont="1" applyBorder="1" applyAlignment="1" applyProtection="1">
      <alignment/>
      <protection/>
    </xf>
    <xf numFmtId="4" fontId="4" fillId="0" borderId="15" xfId="0" applyNumberFormat="1" applyFont="1" applyFill="1" applyBorder="1" applyAlignment="1" applyProtection="1">
      <alignment horizontal="right"/>
      <protection/>
    </xf>
    <xf numFmtId="4" fontId="4" fillId="20" borderId="10" xfId="50" applyNumberFormat="1" applyFont="1" applyFill="1" applyBorder="1" applyAlignment="1" applyProtection="1">
      <alignment horizontal="right"/>
      <protection/>
    </xf>
    <xf numFmtId="4" fontId="4" fillId="0" borderId="14" xfId="50" applyNumberFormat="1" applyFont="1" applyBorder="1" applyAlignment="1" applyProtection="1">
      <alignment horizontal="right"/>
      <protection/>
    </xf>
    <xf numFmtId="0" fontId="5" fillId="0" borderId="21" xfId="0" applyFont="1" applyBorder="1" applyAlignment="1" applyProtection="1">
      <alignment/>
      <protection/>
    </xf>
    <xf numFmtId="0" fontId="4" fillId="0" borderId="22" xfId="0" applyFont="1" applyBorder="1" applyAlignment="1" applyProtection="1">
      <alignment/>
      <protection/>
    </xf>
    <xf numFmtId="4" fontId="4" fillId="0" borderId="19" xfId="0" applyNumberFormat="1" applyFont="1" applyFill="1" applyBorder="1" applyAlignment="1" applyProtection="1">
      <alignment horizontal="right"/>
      <protection/>
    </xf>
    <xf numFmtId="0" fontId="4" fillId="0" borderId="13" xfId="0" applyFont="1" applyFill="1" applyBorder="1" applyAlignment="1" applyProtection="1">
      <alignment/>
      <protection/>
    </xf>
    <xf numFmtId="4" fontId="4" fillId="0" borderId="28" xfId="50" applyNumberFormat="1" applyFont="1" applyFill="1" applyBorder="1" applyAlignment="1" applyProtection="1">
      <alignment horizontal="right"/>
      <protection/>
    </xf>
    <xf numFmtId="4" fontId="4" fillId="0" borderId="15" xfId="50" applyNumberFormat="1" applyFont="1" applyFill="1" applyBorder="1" applyAlignment="1" applyProtection="1">
      <alignment horizontal="right"/>
      <protection/>
    </xf>
    <xf numFmtId="0" fontId="4" fillId="0" borderId="0" xfId="0" applyFont="1" applyBorder="1" applyAlignment="1" applyProtection="1">
      <alignment wrapText="1"/>
      <protection/>
    </xf>
    <xf numFmtId="4" fontId="4" fillId="0" borderId="28" xfId="0" applyNumberFormat="1" applyFont="1" applyFill="1" applyBorder="1" applyAlignment="1" applyProtection="1">
      <alignment horizontal="right"/>
      <protection/>
    </xf>
    <xf numFmtId="4" fontId="4" fillId="0" borderId="14" xfId="50" applyNumberFormat="1" applyFont="1" applyFill="1" applyBorder="1" applyAlignment="1" applyProtection="1">
      <alignment horizontal="right"/>
      <protection/>
    </xf>
    <xf numFmtId="0" fontId="3" fillId="12" borderId="11" xfId="27" applyFont="1" applyBorder="1" applyAlignment="1" applyProtection="1">
      <alignment wrapText="1"/>
      <protection/>
    </xf>
    <xf numFmtId="0" fontId="4" fillId="0" borderId="0" xfId="0" applyFont="1" applyAlignment="1" applyProtection="1">
      <alignment wrapText="1"/>
      <protection/>
    </xf>
    <xf numFmtId="0" fontId="3" fillId="12" borderId="15" xfId="27" applyFont="1" applyBorder="1" applyAlignment="1" applyProtection="1">
      <alignment/>
      <protection/>
    </xf>
    <xf numFmtId="0" fontId="5" fillId="0" borderId="11" xfId="0" applyFont="1" applyBorder="1" applyAlignment="1" applyProtection="1">
      <alignment/>
      <protection/>
    </xf>
    <xf numFmtId="0" fontId="4" fillId="23" borderId="11" xfId="0" applyFont="1" applyFill="1" applyBorder="1" applyAlignment="1" applyProtection="1">
      <alignment/>
      <protection/>
    </xf>
    <xf numFmtId="4" fontId="4" fillId="20" borderId="14" xfId="5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/>
      <protection/>
    </xf>
    <xf numFmtId="4" fontId="4" fillId="0" borderId="10" xfId="50" applyNumberFormat="1" applyFont="1" applyFill="1" applyBorder="1" applyAlignment="1" applyProtection="1">
      <alignment horizontal="right"/>
      <protection/>
    </xf>
    <xf numFmtId="0" fontId="3" fillId="12" borderId="13" xfId="27" applyFont="1" applyBorder="1" applyAlignment="1" applyProtection="1">
      <alignment/>
      <protection/>
    </xf>
    <xf numFmtId="0" fontId="5" fillId="20" borderId="10" xfId="0" applyFont="1" applyFill="1" applyBorder="1" applyAlignment="1" applyProtection="1">
      <alignment/>
      <protection/>
    </xf>
    <xf numFmtId="4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left"/>
      <protection/>
    </xf>
    <xf numFmtId="4" fontId="4" fillId="0" borderId="15" xfId="0" applyNumberFormat="1" applyFont="1" applyFill="1" applyBorder="1" applyAlignment="1" applyProtection="1">
      <alignment horizontal="right"/>
      <protection locked="0"/>
    </xf>
    <xf numFmtId="4" fontId="4" fillId="0" borderId="14" xfId="50" applyNumberFormat="1" applyFont="1" applyFill="1" applyBorder="1" applyAlignment="1" applyProtection="1">
      <alignment horizontal="right"/>
      <protection locked="0"/>
    </xf>
    <xf numFmtId="4" fontId="4" fillId="0" borderId="10" xfId="5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wrapText="1"/>
      <protection locked="0"/>
    </xf>
    <xf numFmtId="0" fontId="3" fillId="12" borderId="18" xfId="27" applyFont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right"/>
      <protection/>
    </xf>
    <xf numFmtId="4" fontId="4" fillId="23" borderId="14" xfId="50" applyNumberFormat="1" applyFont="1" applyFill="1" applyBorder="1" applyAlignment="1" applyProtection="1">
      <alignment horizontal="right"/>
      <protection/>
    </xf>
    <xf numFmtId="0" fontId="5" fillId="0" borderId="0" xfId="56" applyFont="1" applyProtection="1">
      <alignment/>
      <protection/>
    </xf>
    <xf numFmtId="0" fontId="4" fillId="0" borderId="0" xfId="56" applyFont="1" applyAlignment="1" applyProtection="1">
      <alignment vertical="top"/>
      <protection/>
    </xf>
    <xf numFmtId="4" fontId="4" fillId="0" borderId="0" xfId="56" applyNumberFormat="1" applyFont="1" applyAlignment="1" applyProtection="1">
      <alignment vertical="top"/>
      <protection/>
    </xf>
    <xf numFmtId="0" fontId="3" fillId="8" borderId="20" xfId="27" applyFont="1" applyFill="1" applyBorder="1" applyAlignment="1" applyProtection="1">
      <alignment vertical="top"/>
      <protection/>
    </xf>
    <xf numFmtId="0" fontId="5" fillId="0" borderId="21" xfId="56" applyFont="1" applyBorder="1" applyAlignment="1" applyProtection="1">
      <alignment vertical="top"/>
      <protection/>
    </xf>
    <xf numFmtId="0" fontId="4" fillId="0" borderId="21" xfId="56" applyFont="1" applyBorder="1" applyAlignment="1" applyProtection="1">
      <alignment vertical="top"/>
      <protection/>
    </xf>
    <xf numFmtId="4" fontId="4" fillId="0" borderId="21" xfId="56" applyNumberFormat="1" applyFont="1" applyBorder="1" applyAlignment="1" applyProtection="1">
      <alignment vertical="top"/>
      <protection/>
    </xf>
    <xf numFmtId="4" fontId="4" fillId="0" borderId="25" xfId="56" applyNumberFormat="1" applyFont="1" applyBorder="1" applyAlignment="1" applyProtection="1">
      <alignment vertical="top"/>
      <protection/>
    </xf>
    <xf numFmtId="0" fontId="3" fillId="8" borderId="11" xfId="27" applyFont="1" applyFill="1" applyBorder="1" applyAlignment="1" applyProtection="1">
      <alignment vertical="top"/>
      <protection/>
    </xf>
    <xf numFmtId="0" fontId="3" fillId="12" borderId="29" xfId="27" applyFont="1" applyBorder="1" applyAlignment="1" applyProtection="1">
      <alignment horizontal="left" vertical="top" wrapText="1"/>
      <protection/>
    </xf>
    <xf numFmtId="0" fontId="3" fillId="12" borderId="29" xfId="27" applyFont="1" applyBorder="1" applyAlignment="1" applyProtection="1">
      <alignment horizontal="right" vertical="top" wrapText="1"/>
      <protection/>
    </xf>
    <xf numFmtId="4" fontId="3" fillId="12" borderId="29" xfId="27" applyNumberFormat="1" applyFont="1" applyBorder="1" applyAlignment="1" applyProtection="1">
      <alignment horizontal="right" vertical="top" wrapText="1"/>
      <protection/>
    </xf>
    <xf numFmtId="4" fontId="3" fillId="12" borderId="17" xfId="27" applyNumberFormat="1" applyFont="1" applyBorder="1" applyAlignment="1" applyProtection="1">
      <alignment horizontal="right" vertical="top" wrapText="1"/>
      <protection/>
    </xf>
    <xf numFmtId="0" fontId="4" fillId="0" borderId="0" xfId="56" applyFont="1" applyBorder="1" applyAlignment="1" applyProtection="1">
      <alignment horizontal="left" vertical="top"/>
      <protection/>
    </xf>
    <xf numFmtId="0" fontId="4" fillId="0" borderId="0" xfId="56" applyFont="1" applyBorder="1" applyAlignment="1" applyProtection="1">
      <alignment vertical="top"/>
      <protection/>
    </xf>
    <xf numFmtId="4" fontId="4" fillId="24" borderId="0" xfId="56" applyNumberFormat="1" applyFont="1" applyFill="1" applyBorder="1" applyAlignment="1" applyProtection="1">
      <alignment vertical="top"/>
      <protection/>
    </xf>
    <xf numFmtId="4" fontId="4" fillId="0" borderId="0" xfId="56" applyNumberFormat="1" applyFont="1" applyFill="1" applyBorder="1" applyAlignment="1" applyProtection="1">
      <alignment vertical="top"/>
      <protection/>
    </xf>
    <xf numFmtId="4" fontId="4" fillId="0" borderId="18" xfId="56" applyNumberFormat="1" applyFont="1" applyFill="1" applyBorder="1" applyAlignment="1" applyProtection="1">
      <alignment vertical="top"/>
      <protection/>
    </xf>
    <xf numFmtId="0" fontId="3" fillId="8" borderId="12" xfId="27" applyFont="1" applyFill="1" applyBorder="1" applyAlignment="1" applyProtection="1">
      <alignment vertical="top"/>
      <protection/>
    </xf>
    <xf numFmtId="0" fontId="5" fillId="20" borderId="0" xfId="56" applyFont="1" applyFill="1" applyBorder="1" applyAlignment="1" applyProtection="1">
      <alignment vertical="top"/>
      <protection/>
    </xf>
    <xf numFmtId="0" fontId="5" fillId="23" borderId="0" xfId="56" applyFont="1" applyFill="1" applyBorder="1" applyAlignment="1" applyProtection="1">
      <alignment vertical="top"/>
      <protection/>
    </xf>
    <xf numFmtId="4" fontId="5" fillId="23" borderId="0" xfId="56" applyNumberFormat="1" applyFont="1" applyFill="1" applyBorder="1" applyAlignment="1" applyProtection="1">
      <alignment vertical="top"/>
      <protection/>
    </xf>
    <xf numFmtId="4" fontId="5" fillId="23" borderId="0" xfId="56" applyNumberFormat="1" applyFont="1" applyFill="1" applyBorder="1" applyAlignment="1" applyProtection="1">
      <alignment horizontal="center" vertical="top"/>
      <protection/>
    </xf>
    <xf numFmtId="4" fontId="5" fillId="23" borderId="0" xfId="49" applyNumberFormat="1" applyFont="1" applyFill="1" applyBorder="1" applyAlignment="1" applyProtection="1">
      <alignment vertical="top"/>
      <protection/>
    </xf>
    <xf numFmtId="4" fontId="5" fillId="23" borderId="18" xfId="49" applyNumberFormat="1" applyFont="1" applyFill="1" applyBorder="1" applyAlignment="1" applyProtection="1">
      <alignment vertical="top"/>
      <protection/>
    </xf>
    <xf numFmtId="0" fontId="3" fillId="0" borderId="27" xfId="27" applyFont="1" applyFill="1" applyBorder="1" applyAlignment="1" applyProtection="1">
      <alignment vertical="top"/>
      <protection/>
    </xf>
    <xf numFmtId="0" fontId="4" fillId="0" borderId="27" xfId="56" applyFont="1" applyFill="1" applyBorder="1" applyAlignment="1" applyProtection="1">
      <alignment vertical="top" wrapText="1"/>
      <protection/>
    </xf>
    <xf numFmtId="0" fontId="7" fillId="0" borderId="27" xfId="56" applyFont="1" applyFill="1" applyBorder="1" applyAlignment="1" applyProtection="1">
      <alignment vertical="top" wrapText="1"/>
      <protection/>
    </xf>
    <xf numFmtId="4" fontId="4" fillId="0" borderId="27" xfId="56" applyNumberFormat="1" applyFont="1" applyFill="1" applyBorder="1" applyAlignment="1" applyProtection="1">
      <alignment vertical="top"/>
      <protection/>
    </xf>
    <xf numFmtId="4" fontId="4" fillId="0" borderId="27" xfId="49" applyNumberFormat="1" applyFont="1" applyFill="1" applyBorder="1" applyAlignment="1" applyProtection="1">
      <alignment vertical="top"/>
      <protection/>
    </xf>
    <xf numFmtId="0" fontId="3" fillId="0" borderId="21" xfId="27" applyFont="1" applyFill="1" applyBorder="1" applyAlignment="1" applyProtection="1">
      <alignment vertical="top"/>
      <protection/>
    </xf>
    <xf numFmtId="0" fontId="4" fillId="0" borderId="21" xfId="56" applyFont="1" applyFill="1" applyBorder="1" applyAlignment="1" applyProtection="1">
      <alignment vertical="top" wrapText="1"/>
      <protection/>
    </xf>
    <xf numFmtId="0" fontId="7" fillId="0" borderId="21" xfId="56" applyFont="1" applyFill="1" applyBorder="1" applyAlignment="1" applyProtection="1">
      <alignment vertical="top" wrapText="1"/>
      <protection/>
    </xf>
    <xf numFmtId="4" fontId="4" fillId="0" borderId="21" xfId="56" applyNumberFormat="1" applyFont="1" applyFill="1" applyBorder="1" applyAlignment="1" applyProtection="1">
      <alignment vertical="top"/>
      <protection/>
    </xf>
    <xf numFmtId="4" fontId="4" fillId="0" borderId="21" xfId="49" applyNumberFormat="1" applyFont="1" applyFill="1" applyBorder="1" applyAlignment="1" applyProtection="1">
      <alignment vertical="top"/>
      <protection/>
    </xf>
    <xf numFmtId="0" fontId="3" fillId="0" borderId="0" xfId="27" applyFont="1" applyFill="1" applyBorder="1" applyAlignment="1" applyProtection="1">
      <alignment vertical="top"/>
      <protection/>
    </xf>
    <xf numFmtId="0" fontId="4" fillId="0" borderId="0" xfId="56" applyFont="1" applyFill="1" applyBorder="1" applyAlignment="1" applyProtection="1">
      <alignment vertical="top" wrapText="1"/>
      <protection/>
    </xf>
    <xf numFmtId="0" fontId="7" fillId="0" borderId="0" xfId="56" applyFont="1" applyFill="1" applyBorder="1" applyAlignment="1" applyProtection="1">
      <alignment vertical="top" wrapText="1"/>
      <protection/>
    </xf>
    <xf numFmtId="4" fontId="4" fillId="0" borderId="0" xfId="49" applyNumberFormat="1" applyFont="1" applyFill="1" applyBorder="1" applyAlignment="1" applyProtection="1">
      <alignment vertical="top"/>
      <protection/>
    </xf>
    <xf numFmtId="4" fontId="4" fillId="0" borderId="0" xfId="56" applyNumberFormat="1" applyFont="1" applyBorder="1" applyAlignment="1" applyProtection="1">
      <alignment vertical="top"/>
      <protection/>
    </xf>
    <xf numFmtId="0" fontId="4" fillId="0" borderId="10" xfId="56" applyFont="1" applyBorder="1" applyAlignment="1" applyProtection="1">
      <alignment vertical="top"/>
      <protection locked="0"/>
    </xf>
    <xf numFmtId="0" fontId="4" fillId="0" borderId="28" xfId="56" applyFont="1" applyBorder="1" applyAlignment="1" applyProtection="1">
      <alignment vertical="top"/>
      <protection locked="0"/>
    </xf>
    <xf numFmtId="4" fontId="4" fillId="0" borderId="10" xfId="56" applyNumberFormat="1" applyFont="1" applyFill="1" applyBorder="1" applyAlignment="1" applyProtection="1">
      <alignment vertical="top"/>
      <protection locked="0"/>
    </xf>
    <xf numFmtId="4" fontId="4" fillId="0" borderId="10" xfId="56" applyNumberFormat="1" applyFont="1" applyFill="1" applyBorder="1" applyAlignment="1" applyProtection="1">
      <alignment horizontal="center" vertical="top"/>
      <protection locked="0"/>
    </xf>
    <xf numFmtId="4" fontId="4" fillId="23" borderId="10" xfId="49" applyNumberFormat="1" applyFont="1" applyFill="1" applyBorder="1" applyAlignment="1" applyProtection="1">
      <alignment vertical="top"/>
      <protection/>
    </xf>
    <xf numFmtId="1" fontId="4" fillId="0" borderId="0" xfId="56" applyNumberFormat="1" applyFont="1" applyAlignment="1" applyProtection="1">
      <alignment horizontal="right" vertical="top"/>
      <protection/>
    </xf>
    <xf numFmtId="4" fontId="4" fillId="0" borderId="0" xfId="56" applyNumberFormat="1" applyFont="1" applyAlignment="1" applyProtection="1">
      <alignment horizontal="right" vertical="top"/>
      <protection/>
    </xf>
    <xf numFmtId="9" fontId="4" fillId="0" borderId="0" xfId="54" applyFont="1" applyAlignment="1" applyProtection="1">
      <alignment horizontal="right" vertical="top"/>
      <protection/>
    </xf>
    <xf numFmtId="1" fontId="4" fillId="0" borderId="21" xfId="56" applyNumberFormat="1" applyFont="1" applyBorder="1" applyAlignment="1" applyProtection="1">
      <alignment horizontal="right" vertical="top"/>
      <protection/>
    </xf>
    <xf numFmtId="4" fontId="4" fillId="0" borderId="21" xfId="56" applyNumberFormat="1" applyFont="1" applyBorder="1" applyAlignment="1" applyProtection="1">
      <alignment horizontal="right" vertical="top"/>
      <protection/>
    </xf>
    <xf numFmtId="9" fontId="4" fillId="0" borderId="21" xfId="54" applyFont="1" applyBorder="1" applyAlignment="1" applyProtection="1">
      <alignment horizontal="right" vertical="top"/>
      <protection/>
    </xf>
    <xf numFmtId="4" fontId="4" fillId="0" borderId="25" xfId="56" applyNumberFormat="1" applyFont="1" applyBorder="1" applyAlignment="1" applyProtection="1">
      <alignment horizontal="right" vertical="top"/>
      <protection/>
    </xf>
    <xf numFmtId="0" fontId="3" fillId="12" borderId="29" xfId="27" applyFont="1" applyBorder="1" applyAlignment="1" applyProtection="1">
      <alignment horizontal="center" vertical="top" wrapText="1"/>
      <protection/>
    </xf>
    <xf numFmtId="1" fontId="3" fillId="12" borderId="29" xfId="27" applyNumberFormat="1" applyFont="1" applyBorder="1" applyAlignment="1" applyProtection="1">
      <alignment horizontal="right" vertical="top" wrapText="1"/>
      <protection/>
    </xf>
    <xf numFmtId="1" fontId="3" fillId="12" borderId="17" xfId="27" applyNumberFormat="1" applyFont="1" applyBorder="1" applyAlignment="1" applyProtection="1">
      <alignment horizontal="right" vertical="top" wrapText="1"/>
      <protection/>
    </xf>
    <xf numFmtId="9" fontId="3" fillId="12" borderId="17" xfId="54" applyFont="1" applyFill="1" applyBorder="1" applyAlignment="1" applyProtection="1">
      <alignment horizontal="right" vertical="top" wrapText="1"/>
      <protection/>
    </xf>
    <xf numFmtId="4" fontId="4" fillId="23" borderId="10" xfId="49" applyNumberFormat="1" applyFont="1" applyFill="1" applyBorder="1" applyAlignment="1" applyProtection="1">
      <alignment horizontal="right" vertical="top"/>
      <protection/>
    </xf>
    <xf numFmtId="1" fontId="4" fillId="24" borderId="0" xfId="56" applyNumberFormat="1" applyFont="1" applyFill="1" applyBorder="1" applyAlignment="1" applyProtection="1">
      <alignment horizontal="right" vertical="top"/>
      <protection/>
    </xf>
    <xf numFmtId="1" fontId="4" fillId="0" borderId="0" xfId="56" applyNumberFormat="1" applyFont="1" applyFill="1" applyBorder="1" applyAlignment="1" applyProtection="1">
      <alignment horizontal="right" vertical="top"/>
      <protection/>
    </xf>
    <xf numFmtId="4" fontId="4" fillId="0" borderId="0" xfId="56" applyNumberFormat="1" applyFont="1" applyFill="1" applyBorder="1" applyAlignment="1" applyProtection="1">
      <alignment horizontal="right" vertical="top"/>
      <protection/>
    </xf>
    <xf numFmtId="9" fontId="4" fillId="0" borderId="0" xfId="54" applyFont="1" applyFill="1" applyBorder="1" applyAlignment="1" applyProtection="1">
      <alignment horizontal="right" vertical="top"/>
      <protection/>
    </xf>
    <xf numFmtId="4" fontId="4" fillId="0" borderId="18" xfId="56" applyNumberFormat="1" applyFont="1" applyFill="1" applyBorder="1" applyAlignment="1" applyProtection="1">
      <alignment horizontal="right" vertical="top"/>
      <protection/>
    </xf>
    <xf numFmtId="1" fontId="5" fillId="23" borderId="0" xfId="56" applyNumberFormat="1" applyFont="1" applyFill="1" applyBorder="1" applyAlignment="1" applyProtection="1">
      <alignment horizontal="right" vertical="top"/>
      <protection/>
    </xf>
    <xf numFmtId="4" fontId="5" fillId="23" borderId="0" xfId="49" applyNumberFormat="1" applyFont="1" applyFill="1" applyBorder="1" applyAlignment="1" applyProtection="1">
      <alignment horizontal="right" vertical="top"/>
      <protection/>
    </xf>
    <xf numFmtId="9" fontId="5" fillId="23" borderId="0" xfId="54" applyFont="1" applyFill="1" applyBorder="1" applyAlignment="1" applyProtection="1">
      <alignment horizontal="right" vertical="top"/>
      <protection/>
    </xf>
    <xf numFmtId="4" fontId="5" fillId="23" borderId="18" xfId="49" applyNumberFormat="1" applyFont="1" applyFill="1" applyBorder="1" applyAlignment="1" applyProtection="1">
      <alignment horizontal="right" vertical="top"/>
      <protection/>
    </xf>
    <xf numFmtId="1" fontId="4" fillId="0" borderId="27" xfId="56" applyNumberFormat="1" applyFont="1" applyFill="1" applyBorder="1" applyAlignment="1" applyProtection="1">
      <alignment horizontal="right" vertical="top"/>
      <protection/>
    </xf>
    <xf numFmtId="1" fontId="4" fillId="0" borderId="27" xfId="49" applyNumberFormat="1" applyFont="1" applyFill="1" applyBorder="1" applyAlignment="1" applyProtection="1">
      <alignment horizontal="right" vertical="top"/>
      <protection/>
    </xf>
    <xf numFmtId="4" fontId="4" fillId="0" borderId="27" xfId="49" applyNumberFormat="1" applyFont="1" applyFill="1" applyBorder="1" applyAlignment="1" applyProtection="1">
      <alignment horizontal="right" vertical="top"/>
      <protection/>
    </xf>
    <xf numFmtId="9" fontId="4" fillId="0" borderId="27" xfId="54" applyFont="1" applyFill="1" applyBorder="1" applyAlignment="1" applyProtection="1">
      <alignment horizontal="right" vertical="top"/>
      <protection/>
    </xf>
    <xf numFmtId="1" fontId="4" fillId="0" borderId="21" xfId="56" applyNumberFormat="1" applyFont="1" applyFill="1" applyBorder="1" applyAlignment="1" applyProtection="1">
      <alignment horizontal="right" vertical="top"/>
      <protection/>
    </xf>
    <xf numFmtId="1" fontId="4" fillId="0" borderId="21" xfId="49" applyNumberFormat="1" applyFont="1" applyFill="1" applyBorder="1" applyAlignment="1" applyProtection="1">
      <alignment horizontal="right" vertical="top"/>
      <protection/>
    </xf>
    <xf numFmtId="4" fontId="4" fillId="0" borderId="21" xfId="49" applyNumberFormat="1" applyFont="1" applyFill="1" applyBorder="1" applyAlignment="1" applyProtection="1">
      <alignment horizontal="right" vertical="top"/>
      <protection/>
    </xf>
    <xf numFmtId="9" fontId="4" fillId="0" borderId="21" xfId="54" applyFont="1" applyFill="1" applyBorder="1" applyAlignment="1" applyProtection="1">
      <alignment horizontal="right" vertical="top"/>
      <protection/>
    </xf>
    <xf numFmtId="1" fontId="4" fillId="0" borderId="0" xfId="49" applyNumberFormat="1" applyFont="1" applyFill="1" applyBorder="1" applyAlignment="1" applyProtection="1">
      <alignment horizontal="right" vertical="top"/>
      <protection/>
    </xf>
    <xf numFmtId="4" fontId="4" fillId="0" borderId="0" xfId="49" applyNumberFormat="1" applyFont="1" applyFill="1" applyBorder="1" applyAlignment="1" applyProtection="1">
      <alignment horizontal="right" vertical="top"/>
      <protection/>
    </xf>
    <xf numFmtId="1" fontId="4" fillId="0" borderId="0" xfId="56" applyNumberFormat="1" applyFont="1" applyBorder="1" applyAlignment="1" applyProtection="1">
      <alignment horizontal="right" vertical="top"/>
      <protection/>
    </xf>
    <xf numFmtId="4" fontId="4" fillId="0" borderId="0" xfId="56" applyNumberFormat="1" applyFont="1" applyBorder="1" applyAlignment="1" applyProtection="1">
      <alignment horizontal="right" vertical="top"/>
      <protection/>
    </xf>
    <xf numFmtId="9" fontId="4" fillId="0" borderId="0" xfId="54" applyFont="1" applyBorder="1" applyAlignment="1" applyProtection="1">
      <alignment horizontal="right" vertical="top"/>
      <protection/>
    </xf>
    <xf numFmtId="1" fontId="4" fillId="0" borderId="10" xfId="54" applyNumberFormat="1" applyFont="1" applyFill="1" applyBorder="1" applyAlignment="1" applyProtection="1">
      <alignment horizontal="right" vertical="top"/>
      <protection locked="0"/>
    </xf>
    <xf numFmtId="4" fontId="4" fillId="0" borderId="10" xfId="56" applyNumberFormat="1" applyFont="1" applyFill="1" applyBorder="1" applyAlignment="1" applyProtection="1">
      <alignment horizontal="right" vertical="top"/>
      <protection locked="0"/>
    </xf>
    <xf numFmtId="9" fontId="4" fillId="0" borderId="10" xfId="54" applyFont="1" applyFill="1" applyBorder="1" applyAlignment="1" applyProtection="1">
      <alignment horizontal="right" vertical="top"/>
      <protection locked="0"/>
    </xf>
    <xf numFmtId="0" fontId="4" fillId="0" borderId="0" xfId="56" applyFont="1" applyAlignment="1" applyProtection="1">
      <alignment horizontal="right" vertical="top"/>
      <protection/>
    </xf>
    <xf numFmtId="0" fontId="4" fillId="0" borderId="21" xfId="56" applyFont="1" applyBorder="1" applyAlignment="1" applyProtection="1">
      <alignment horizontal="right" vertical="top"/>
      <protection/>
    </xf>
    <xf numFmtId="0" fontId="4" fillId="0" borderId="0" xfId="56" applyFont="1" applyBorder="1" applyAlignment="1" applyProtection="1">
      <alignment horizontal="right" vertical="top"/>
      <protection/>
    </xf>
    <xf numFmtId="4" fontId="4" fillId="24" borderId="0" xfId="56" applyNumberFormat="1" applyFont="1" applyFill="1" applyBorder="1" applyAlignment="1" applyProtection="1">
      <alignment horizontal="right" vertical="top"/>
      <protection/>
    </xf>
    <xf numFmtId="0" fontId="5" fillId="23" borderId="0" xfId="56" applyFont="1" applyFill="1" applyBorder="1" applyAlignment="1" applyProtection="1">
      <alignment horizontal="right" vertical="top"/>
      <protection/>
    </xf>
    <xf numFmtId="4" fontId="5" fillId="23" borderId="0" xfId="56" applyNumberFormat="1" applyFont="1" applyFill="1" applyBorder="1" applyAlignment="1" applyProtection="1">
      <alignment horizontal="right" vertical="top"/>
      <protection/>
    </xf>
    <xf numFmtId="0" fontId="7" fillId="0" borderId="27" xfId="56" applyFont="1" applyFill="1" applyBorder="1" applyAlignment="1" applyProtection="1">
      <alignment horizontal="right" vertical="top" wrapText="1"/>
      <protection/>
    </xf>
    <xf numFmtId="4" fontId="4" fillId="0" borderId="27" xfId="56" applyNumberFormat="1" applyFont="1" applyFill="1" applyBorder="1" applyAlignment="1" applyProtection="1">
      <alignment horizontal="right" vertical="top"/>
      <protection/>
    </xf>
    <xf numFmtId="0" fontId="7" fillId="0" borderId="21" xfId="56" applyFont="1" applyFill="1" applyBorder="1" applyAlignment="1" applyProtection="1">
      <alignment horizontal="right" vertical="top" wrapText="1"/>
      <protection/>
    </xf>
    <xf numFmtId="4" fontId="4" fillId="0" borderId="21" xfId="56" applyNumberFormat="1" applyFont="1" applyFill="1" applyBorder="1" applyAlignment="1" applyProtection="1">
      <alignment horizontal="right" vertical="top"/>
      <protection/>
    </xf>
    <xf numFmtId="0" fontId="7" fillId="0" borderId="0" xfId="56" applyFont="1" applyFill="1" applyBorder="1" applyAlignment="1" applyProtection="1">
      <alignment horizontal="right" vertical="top" wrapText="1"/>
      <protection/>
    </xf>
    <xf numFmtId="0" fontId="4" fillId="0" borderId="28" xfId="56" applyFont="1" applyBorder="1" applyAlignment="1" applyProtection="1">
      <alignment horizontal="right" vertical="top"/>
      <protection locked="0"/>
    </xf>
    <xf numFmtId="10" fontId="4" fillId="0" borderId="10" xfId="54" applyNumberFormat="1" applyFont="1" applyFill="1" applyBorder="1" applyAlignment="1" applyProtection="1">
      <alignment horizontal="right" vertical="top"/>
      <protection locked="0"/>
    </xf>
    <xf numFmtId="0" fontId="4" fillId="0" borderId="10" xfId="56" applyFont="1" applyBorder="1" applyAlignment="1" applyProtection="1">
      <alignment horizontal="left" vertical="top"/>
      <protection locked="0"/>
    </xf>
    <xf numFmtId="0" fontId="17" fillId="20" borderId="19" xfId="0" applyFont="1" applyFill="1" applyBorder="1" applyAlignment="1" applyProtection="1">
      <alignment horizontal="left"/>
      <protection/>
    </xf>
    <xf numFmtId="0" fontId="17" fillId="20" borderId="26" xfId="0" applyFont="1" applyFill="1" applyBorder="1" applyAlignment="1" applyProtection="1">
      <alignment horizontal="left"/>
      <protection/>
    </xf>
    <xf numFmtId="49" fontId="11" fillId="0" borderId="13" xfId="0" applyNumberFormat="1" applyFont="1" applyBorder="1" applyAlignment="1" applyProtection="1">
      <alignment horizontal="center"/>
      <protection locked="0"/>
    </xf>
    <xf numFmtId="49" fontId="11" fillId="0" borderId="28" xfId="0" applyNumberFormat="1" applyFont="1" applyBorder="1" applyAlignment="1" applyProtection="1">
      <alignment horizontal="center"/>
      <protection locked="0"/>
    </xf>
    <xf numFmtId="0" fontId="16" fillId="12" borderId="15" xfId="27" applyFont="1" applyBorder="1" applyAlignment="1" applyProtection="1">
      <alignment horizontal="center" vertical="center"/>
      <protection/>
    </xf>
    <xf numFmtId="0" fontId="16" fillId="12" borderId="25" xfId="27" applyFont="1" applyBorder="1" applyAlignment="1" applyProtection="1">
      <alignment horizontal="center" vertical="center"/>
      <protection/>
    </xf>
    <xf numFmtId="0" fontId="16" fillId="12" borderId="14" xfId="27" applyFont="1" applyBorder="1" applyAlignment="1" applyProtection="1">
      <alignment horizontal="center" vertical="center"/>
      <protection/>
    </xf>
    <xf numFmtId="0" fontId="16" fillId="12" borderId="18" xfId="27" applyFont="1" applyBorder="1" applyAlignment="1" applyProtection="1">
      <alignment horizontal="center" vertical="center"/>
      <protection/>
    </xf>
    <xf numFmtId="0" fontId="17" fillId="0" borderId="16" xfId="0" applyFont="1" applyBorder="1" applyAlignment="1" applyProtection="1">
      <alignment horizontal="left" vertical="top"/>
      <protection/>
    </xf>
    <xf numFmtId="0" fontId="17" fillId="0" borderId="17" xfId="0" applyFont="1" applyBorder="1" applyAlignment="1" applyProtection="1">
      <alignment horizontal="left" vertical="top"/>
      <protection/>
    </xf>
    <xf numFmtId="0" fontId="17" fillId="0" borderId="30" xfId="0" applyFont="1" applyBorder="1" applyAlignment="1" applyProtection="1">
      <alignment horizontal="left" vertical="top"/>
      <protection/>
    </xf>
    <xf numFmtId="0" fontId="17" fillId="0" borderId="31" xfId="0" applyFont="1" applyBorder="1" applyAlignment="1" applyProtection="1">
      <alignment horizontal="left" vertical="top"/>
      <protection/>
    </xf>
    <xf numFmtId="0" fontId="17" fillId="0" borderId="16" xfId="0" applyFont="1" applyBorder="1" applyAlignment="1" applyProtection="1">
      <alignment horizontal="left"/>
      <protection/>
    </xf>
    <xf numFmtId="0" fontId="17" fillId="0" borderId="17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18" xfId="0" applyFont="1" applyBorder="1" applyAlignment="1" applyProtection="1">
      <alignment horizontal="left" vertical="top"/>
      <protection locked="0"/>
    </xf>
    <xf numFmtId="0" fontId="10" fillId="0" borderId="0" xfId="0" applyFont="1" applyBorder="1" applyAlignment="1" applyProtection="1">
      <alignment horizontal="left" vertical="top" wrapText="1"/>
      <protection locked="0"/>
    </xf>
    <xf numFmtId="0" fontId="10" fillId="0" borderId="18" xfId="0" applyFont="1" applyBorder="1" applyAlignment="1" applyProtection="1">
      <alignment horizontal="left" vertical="top" wrapText="1"/>
      <protection locked="0"/>
    </xf>
    <xf numFmtId="0" fontId="10" fillId="0" borderId="22" xfId="0" applyFont="1" applyBorder="1" applyAlignment="1" applyProtection="1">
      <alignment horizontal="left" vertical="top" wrapText="1"/>
      <protection locked="0"/>
    </xf>
    <xf numFmtId="0" fontId="10" fillId="0" borderId="26" xfId="0" applyFont="1" applyBorder="1" applyAlignment="1" applyProtection="1">
      <alignment horizontal="left" vertical="top"/>
      <protection locked="0"/>
    </xf>
    <xf numFmtId="0" fontId="10" fillId="0" borderId="22" xfId="0" applyFont="1" applyBorder="1" applyAlignment="1" applyProtection="1">
      <alignment horizontal="left" vertical="top"/>
      <protection locked="0"/>
    </xf>
    <xf numFmtId="14" fontId="11" fillId="0" borderId="13" xfId="0" applyNumberFormat="1" applyFont="1" applyBorder="1" applyAlignment="1" applyProtection="1">
      <alignment horizontal="right"/>
      <protection locked="0"/>
    </xf>
    <xf numFmtId="0" fontId="11" fillId="0" borderId="28" xfId="0" applyFont="1" applyBorder="1" applyAlignment="1" applyProtection="1">
      <alignment horizontal="right"/>
      <protection locked="0"/>
    </xf>
    <xf numFmtId="0" fontId="10" fillId="0" borderId="21" xfId="0" applyFont="1" applyBorder="1" applyAlignment="1" applyProtection="1">
      <alignment horizontal="left" vertical="top"/>
      <protection locked="0"/>
    </xf>
    <xf numFmtId="0" fontId="10" fillId="0" borderId="25" xfId="0" applyFont="1" applyBorder="1" applyAlignment="1" applyProtection="1">
      <alignment horizontal="left" vertical="top"/>
      <protection locked="0"/>
    </xf>
    <xf numFmtId="0" fontId="10" fillId="0" borderId="21" xfId="0" applyFont="1" applyBorder="1" applyAlignment="1" applyProtection="1">
      <alignment horizontal="left" vertical="top" wrapText="1"/>
      <protection locked="0"/>
    </xf>
    <xf numFmtId="0" fontId="10" fillId="0" borderId="25" xfId="0" applyFont="1" applyBorder="1" applyAlignment="1" applyProtection="1">
      <alignment horizontal="left" vertical="top" wrapText="1"/>
      <protection locked="0"/>
    </xf>
    <xf numFmtId="0" fontId="4" fillId="0" borderId="20" xfId="0" applyFont="1" applyBorder="1" applyAlignment="1" applyProtection="1">
      <alignment horizontal="left" vertical="top"/>
      <protection/>
    </xf>
    <xf numFmtId="0" fontId="4" fillId="0" borderId="12" xfId="0" applyFont="1" applyBorder="1" applyAlignment="1" applyProtection="1">
      <alignment horizontal="left" vertical="top"/>
      <protection/>
    </xf>
    <xf numFmtId="0" fontId="9" fillId="0" borderId="0" xfId="0" applyFont="1" applyAlignment="1" applyProtection="1">
      <alignment horizontal="center"/>
      <protection/>
    </xf>
    <xf numFmtId="0" fontId="3" fillId="12" borderId="20" xfId="27" applyFont="1" applyBorder="1" applyAlignment="1" applyProtection="1">
      <alignment horizontal="left" wrapText="1"/>
      <protection/>
    </xf>
    <xf numFmtId="0" fontId="3" fillId="12" borderId="12" xfId="27" applyFont="1" applyBorder="1" applyAlignment="1" applyProtection="1">
      <alignment horizontal="left" wrapText="1"/>
      <protection/>
    </xf>
    <xf numFmtId="0" fontId="3" fillId="12" borderId="20" xfId="27" applyFont="1" applyBorder="1" applyAlignment="1" applyProtection="1">
      <alignment horizontal="left"/>
      <protection/>
    </xf>
    <xf numFmtId="0" fontId="3" fillId="12" borderId="12" xfId="27" applyFont="1" applyBorder="1" applyAlignment="1" applyProtection="1">
      <alignment horizontal="left"/>
      <protection/>
    </xf>
    <xf numFmtId="0" fontId="3" fillId="12" borderId="20" xfId="27" applyFont="1" applyBorder="1" applyAlignment="1" applyProtection="1">
      <alignment horizontal="center"/>
      <protection/>
    </xf>
    <xf numFmtId="0" fontId="3" fillId="12" borderId="12" xfId="27" applyFont="1" applyBorder="1" applyAlignment="1" applyProtection="1">
      <alignment/>
      <protection/>
    </xf>
    <xf numFmtId="0" fontId="4" fillId="24" borderId="13" xfId="0" applyFont="1" applyFill="1" applyBorder="1" applyAlignment="1" applyProtection="1">
      <alignment horizontal="center"/>
      <protection locked="0"/>
    </xf>
    <xf numFmtId="0" fontId="4" fillId="24" borderId="28" xfId="0" applyFont="1" applyFill="1" applyBorder="1" applyAlignment="1" applyProtection="1">
      <alignment horizontal="center"/>
      <protection locked="0"/>
    </xf>
    <xf numFmtId="0" fontId="3" fillId="12" borderId="15" xfId="27" applyFont="1" applyBorder="1" applyAlignment="1" applyProtection="1">
      <alignment horizontal="center" vertical="center"/>
      <protection/>
    </xf>
    <xf numFmtId="0" fontId="3" fillId="12" borderId="25" xfId="27" applyFont="1" applyBorder="1" applyAlignment="1" applyProtection="1">
      <alignment horizontal="center" vertical="center"/>
      <protection/>
    </xf>
    <xf numFmtId="0" fontId="3" fillId="12" borderId="14" xfId="27" applyFont="1" applyBorder="1" applyAlignment="1" applyProtection="1">
      <alignment horizontal="center" vertical="center"/>
      <protection/>
    </xf>
    <xf numFmtId="0" fontId="3" fillId="12" borderId="18" xfId="27" applyFont="1" applyBorder="1" applyAlignment="1" applyProtection="1">
      <alignment horizontal="center" vertical="center"/>
      <protection/>
    </xf>
    <xf numFmtId="0" fontId="3" fillId="12" borderId="20" xfId="27" applyFont="1" applyBorder="1" applyAlignment="1" applyProtection="1">
      <alignment horizontal="center" vertical="center"/>
      <protection/>
    </xf>
    <xf numFmtId="0" fontId="3" fillId="12" borderId="11" xfId="27" applyFont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wrapText="1"/>
      <protection/>
    </xf>
    <xf numFmtId="0" fontId="4" fillId="0" borderId="0" xfId="0" applyFont="1" applyAlignment="1" applyProtection="1">
      <alignment horizontal="left"/>
      <protection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Komma 2" xfId="49"/>
    <cellStyle name="Komma 3" xfId="50"/>
    <cellStyle name="Neutral" xfId="51"/>
    <cellStyle name="Notiz" xfId="52"/>
    <cellStyle name="Percent" xfId="53"/>
    <cellStyle name="Prozent 2" xfId="54"/>
    <cellStyle name="Schlecht" xfId="55"/>
    <cellStyle name="Standard 2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2">
    <tabColor theme="9" tint="0.39998000860214233"/>
  </sheetPr>
  <dimension ref="A1:I47"/>
  <sheetViews>
    <sheetView showGridLines="0" showZeros="0" tabSelected="1" view="pageLayout" zoomScale="70" zoomScaleNormal="70" zoomScaleSheetLayoutView="100" zoomScalePageLayoutView="70" workbookViewId="0" topLeftCell="A1">
      <selection activeCell="I20" sqref="I20"/>
    </sheetView>
  </sheetViews>
  <sheetFormatPr defaultColWidth="14.28125" defaultRowHeight="13.5" customHeight="1"/>
  <cols>
    <col min="1" max="1" width="3.421875" style="36" customWidth="1"/>
    <col min="2" max="2" width="29.8515625" style="36" customWidth="1"/>
    <col min="3" max="3" width="23.7109375" style="120" customWidth="1"/>
    <col min="4" max="4" width="20.7109375" style="36" customWidth="1"/>
    <col min="5" max="5" width="2.28125" style="36" customWidth="1"/>
    <col min="6" max="6" width="20.421875" style="36" customWidth="1"/>
    <col min="7" max="7" width="18.57421875" style="36" customWidth="1"/>
    <col min="8" max="8" width="16.140625" style="36" customWidth="1"/>
    <col min="9" max="9" width="16.57421875" style="36" customWidth="1"/>
    <col min="10" max="16384" width="14.28125" style="36" customWidth="1"/>
  </cols>
  <sheetData>
    <row r="1" spans="2:7" ht="21">
      <c r="B1" s="33" t="s">
        <v>235</v>
      </c>
      <c r="C1" s="34"/>
      <c r="D1" s="35"/>
      <c r="E1" s="35"/>
      <c r="F1" s="33" t="s">
        <v>39</v>
      </c>
      <c r="G1" s="1"/>
    </row>
    <row r="2" spans="2:7" ht="13.5" customHeight="1">
      <c r="B2" s="37"/>
      <c r="C2" s="38"/>
      <c r="D2" s="39"/>
      <c r="E2" s="37"/>
      <c r="F2" s="39"/>
      <c r="G2" s="39"/>
    </row>
    <row r="3" spans="2:8" ht="13.5" customHeight="1">
      <c r="B3" s="40" t="s">
        <v>15</v>
      </c>
      <c r="C3" s="41"/>
      <c r="D3" s="39"/>
      <c r="F3" s="40" t="s">
        <v>17</v>
      </c>
      <c r="G3" s="42"/>
      <c r="H3" s="39"/>
    </row>
    <row r="4" spans="2:9" ht="36.75" customHeight="1">
      <c r="B4" s="43" t="s">
        <v>53</v>
      </c>
      <c r="C4" s="361"/>
      <c r="D4" s="362"/>
      <c r="E4" s="44"/>
      <c r="F4" s="43" t="s">
        <v>53</v>
      </c>
      <c r="G4" s="363"/>
      <c r="H4" s="363"/>
      <c r="I4" s="364"/>
    </row>
    <row r="5" spans="2:9" ht="36" customHeight="1">
      <c r="B5" s="45" t="s">
        <v>54</v>
      </c>
      <c r="C5" s="352"/>
      <c r="D5" s="353"/>
      <c r="E5" s="44"/>
      <c r="F5" s="45" t="s">
        <v>54</v>
      </c>
      <c r="G5" s="354"/>
      <c r="H5" s="354"/>
      <c r="I5" s="355"/>
    </row>
    <row r="6" spans="2:9" ht="36" customHeight="1">
      <c r="B6" s="45" t="s">
        <v>55</v>
      </c>
      <c r="C6" s="352"/>
      <c r="D6" s="353"/>
      <c r="E6" s="44"/>
      <c r="F6" s="45" t="s">
        <v>55</v>
      </c>
      <c r="G6" s="354"/>
      <c r="H6" s="354"/>
      <c r="I6" s="355"/>
    </row>
    <row r="7" spans="2:9" ht="36" customHeight="1">
      <c r="B7" s="45" t="s">
        <v>56</v>
      </c>
      <c r="C7" s="352"/>
      <c r="D7" s="353"/>
      <c r="E7" s="44"/>
      <c r="F7" s="45" t="s">
        <v>56</v>
      </c>
      <c r="G7" s="354"/>
      <c r="H7" s="354"/>
      <c r="I7" s="355"/>
    </row>
    <row r="8" spans="2:9" ht="36.75" customHeight="1">
      <c r="B8" s="46" t="s">
        <v>57</v>
      </c>
      <c r="C8" s="356"/>
      <c r="D8" s="357"/>
      <c r="E8" s="44"/>
      <c r="F8" s="46" t="s">
        <v>57</v>
      </c>
      <c r="G8" s="356"/>
      <c r="H8" s="358"/>
      <c r="I8" s="357"/>
    </row>
    <row r="9" spans="2:7" ht="18.75">
      <c r="B9" s="47"/>
      <c r="C9" s="34"/>
      <c r="G9" s="35"/>
    </row>
    <row r="10" spans="2:7" ht="18.75">
      <c r="B10" s="47"/>
      <c r="C10" s="34"/>
      <c r="G10" s="35"/>
    </row>
    <row r="11" spans="2:7" ht="21.75" customHeight="1">
      <c r="B11" s="48" t="s">
        <v>119</v>
      </c>
      <c r="C11" s="359"/>
      <c r="D11" s="360"/>
      <c r="F11" s="40" t="s">
        <v>40</v>
      </c>
      <c r="G11" s="35"/>
    </row>
    <row r="12" spans="2:8" ht="21.75" customHeight="1">
      <c r="B12" s="49"/>
      <c r="C12" s="50"/>
      <c r="D12" s="51"/>
      <c r="F12" s="35" t="s">
        <v>41</v>
      </c>
      <c r="H12" s="12"/>
    </row>
    <row r="13" spans="2:8" ht="21.75" customHeight="1">
      <c r="B13" s="52" t="s">
        <v>88</v>
      </c>
      <c r="C13" s="53"/>
      <c r="D13" s="2"/>
      <c r="F13" s="35" t="s">
        <v>42</v>
      </c>
      <c r="H13" s="12"/>
    </row>
    <row r="14" spans="2:8" ht="21.75" customHeight="1">
      <c r="B14" s="52" t="s">
        <v>81</v>
      </c>
      <c r="C14" s="53"/>
      <c r="D14" s="2"/>
      <c r="E14" s="49"/>
      <c r="F14" s="35" t="s">
        <v>51</v>
      </c>
      <c r="H14" s="12"/>
    </row>
    <row r="15" spans="2:8" ht="21.75" customHeight="1">
      <c r="B15" s="52" t="s">
        <v>87</v>
      </c>
      <c r="C15" s="53"/>
      <c r="D15" s="2"/>
      <c r="E15" s="49"/>
      <c r="F15" s="35" t="s">
        <v>52</v>
      </c>
      <c r="H15" s="12"/>
    </row>
    <row r="16" spans="2:8" ht="21.75" customHeight="1">
      <c r="B16" s="52" t="s">
        <v>82</v>
      </c>
      <c r="C16" s="53"/>
      <c r="D16" s="2"/>
      <c r="E16" s="49"/>
      <c r="F16" s="35" t="s">
        <v>43</v>
      </c>
      <c r="H16" s="12"/>
    </row>
    <row r="17" spans="2:8" ht="21.75" customHeight="1">
      <c r="B17" s="52" t="s">
        <v>83</v>
      </c>
      <c r="C17" s="53"/>
      <c r="D17" s="2"/>
      <c r="E17" s="49"/>
      <c r="F17" s="35" t="s">
        <v>44</v>
      </c>
      <c r="H17" s="12"/>
    </row>
    <row r="18" spans="2:8" ht="21.75" customHeight="1">
      <c r="B18" s="52" t="s">
        <v>84</v>
      </c>
      <c r="C18" s="54"/>
      <c r="D18" s="23"/>
      <c r="E18" s="49"/>
      <c r="F18" s="35" t="s">
        <v>45</v>
      </c>
      <c r="H18" s="22"/>
    </row>
    <row r="19" spans="2:8" ht="21.75" customHeight="1">
      <c r="B19" s="52" t="s">
        <v>85</v>
      </c>
      <c r="C19" s="54"/>
      <c r="D19" s="23"/>
      <c r="E19" s="49"/>
      <c r="F19" s="35" t="s">
        <v>46</v>
      </c>
      <c r="G19" s="11"/>
      <c r="H19" s="22"/>
    </row>
    <row r="20" spans="2:4" ht="21.75" customHeight="1">
      <c r="B20" s="52" t="s">
        <v>86</v>
      </c>
      <c r="C20" s="54"/>
      <c r="D20" s="23">
        <f>D18*365*D19/100</f>
        <v>0</v>
      </c>
    </row>
    <row r="21" spans="3:5" ht="21.75" customHeight="1">
      <c r="C21" s="54"/>
      <c r="D21" s="50"/>
      <c r="E21" s="35"/>
    </row>
    <row r="22" ht="21.75" customHeight="1">
      <c r="C22" s="36"/>
    </row>
    <row r="23" spans="2:3" ht="21.75" customHeight="1">
      <c r="B23" s="52"/>
      <c r="C23" s="36"/>
    </row>
    <row r="24" spans="2:9" ht="21.75" customHeight="1">
      <c r="B24" s="52" t="s">
        <v>118</v>
      </c>
      <c r="C24" s="36"/>
      <c r="D24" s="24"/>
      <c r="F24" s="52" t="s">
        <v>135</v>
      </c>
      <c r="G24" s="55"/>
      <c r="H24" s="340"/>
      <c r="I24" s="341"/>
    </row>
    <row r="25" spans="2:9" ht="21.75" customHeight="1">
      <c r="B25" s="52" t="s">
        <v>122</v>
      </c>
      <c r="C25" s="54"/>
      <c r="D25" s="24"/>
      <c r="E25" s="35"/>
      <c r="F25" s="52" t="s">
        <v>136</v>
      </c>
      <c r="H25" s="340"/>
      <c r="I25" s="341"/>
    </row>
    <row r="26" spans="2:5" ht="18.75">
      <c r="B26" s="52"/>
      <c r="C26" s="54"/>
      <c r="D26" s="49"/>
      <c r="E26" s="35"/>
    </row>
    <row r="27" spans="2:7" ht="18.75">
      <c r="B27" s="52"/>
      <c r="C27" s="54"/>
      <c r="D27" s="49"/>
      <c r="E27" s="35"/>
      <c r="F27" s="35"/>
      <c r="G27" s="56"/>
    </row>
    <row r="28" spans="2:7" ht="15.75">
      <c r="B28" s="39"/>
      <c r="C28" s="38"/>
      <c r="D28" s="39"/>
      <c r="E28" s="39"/>
      <c r="F28" s="39"/>
      <c r="G28" s="39"/>
    </row>
    <row r="29" spans="2:7" ht="15.75">
      <c r="B29" s="39"/>
      <c r="C29" s="38"/>
      <c r="D29" s="39"/>
      <c r="E29" s="39"/>
      <c r="F29" s="39"/>
      <c r="G29" s="39"/>
    </row>
    <row r="30" spans="1:9" s="61" customFormat="1" ht="13.5" customHeight="1">
      <c r="A30" s="57"/>
      <c r="B30" s="58"/>
      <c r="C30" s="59"/>
      <c r="D30" s="60"/>
      <c r="E30" s="60"/>
      <c r="F30" s="342" t="s">
        <v>89</v>
      </c>
      <c r="G30" s="343"/>
      <c r="H30" s="342" t="s">
        <v>16</v>
      </c>
      <c r="I30" s="343"/>
    </row>
    <row r="31" spans="1:9" s="61" customFormat="1" ht="13.5" customHeight="1">
      <c r="A31" s="62"/>
      <c r="B31" s="63"/>
      <c r="C31" s="64"/>
      <c r="D31" s="65"/>
      <c r="E31" s="65"/>
      <c r="F31" s="344"/>
      <c r="G31" s="345"/>
      <c r="H31" s="344" t="s">
        <v>16</v>
      </c>
      <c r="I31" s="345"/>
    </row>
    <row r="32" spans="1:9" s="61" customFormat="1" ht="21">
      <c r="A32" s="62"/>
      <c r="B32" s="63"/>
      <c r="C32" s="64"/>
      <c r="D32" s="64"/>
      <c r="E32" s="64"/>
      <c r="F32" s="66" t="s">
        <v>120</v>
      </c>
      <c r="G32" s="66"/>
      <c r="H32" s="66" t="s">
        <v>70</v>
      </c>
      <c r="I32" s="66" t="s">
        <v>1</v>
      </c>
    </row>
    <row r="33" spans="1:9" s="61" customFormat="1" ht="21">
      <c r="A33" s="62"/>
      <c r="B33" s="63"/>
      <c r="C33" s="64"/>
      <c r="D33" s="64"/>
      <c r="E33" s="64"/>
      <c r="F33" s="67" t="s">
        <v>0</v>
      </c>
      <c r="G33" s="67" t="s">
        <v>178</v>
      </c>
      <c r="H33" s="67" t="s">
        <v>0</v>
      </c>
      <c r="I33" s="67" t="s">
        <v>178</v>
      </c>
    </row>
    <row r="34" spans="1:9" s="61" customFormat="1" ht="21">
      <c r="A34" s="68"/>
      <c r="B34" s="69"/>
      <c r="C34" s="70"/>
      <c r="D34" s="71" t="s">
        <v>24</v>
      </c>
      <c r="E34" s="71"/>
      <c r="F34" s="72" t="s">
        <v>2</v>
      </c>
      <c r="G34" s="72" t="s">
        <v>2</v>
      </c>
      <c r="H34" s="72" t="s">
        <v>2</v>
      </c>
      <c r="I34" s="72" t="s">
        <v>2</v>
      </c>
    </row>
    <row r="35" spans="1:9" s="61" customFormat="1" ht="13.5" customHeight="1">
      <c r="A35" s="62"/>
      <c r="B35" s="73"/>
      <c r="D35" s="74"/>
      <c r="E35" s="75"/>
      <c r="F35" s="31"/>
      <c r="G35" s="32"/>
      <c r="H35" s="77"/>
      <c r="I35" s="78"/>
    </row>
    <row r="36" spans="1:9" s="61" customFormat="1" ht="13.5" customHeight="1">
      <c r="A36" s="62"/>
      <c r="B36" s="79"/>
      <c r="D36" s="74"/>
      <c r="E36" s="75"/>
      <c r="F36" s="31"/>
      <c r="G36" s="32"/>
      <c r="H36" s="77"/>
      <c r="I36" s="78"/>
    </row>
    <row r="37" spans="1:9" s="61" customFormat="1" ht="21">
      <c r="A37" s="80" t="s">
        <v>21</v>
      </c>
      <c r="B37" s="346" t="s">
        <v>22</v>
      </c>
      <c r="C37" s="347"/>
      <c r="D37" s="81" t="s">
        <v>121</v>
      </c>
      <c r="E37" s="82"/>
      <c r="F37" s="25"/>
      <c r="G37" s="26"/>
      <c r="H37" s="83">
        <f>'Anlage 1'!D29</f>
        <v>0</v>
      </c>
      <c r="I37" s="84">
        <f>IF(ISERROR(H37/D20),"",H37/D20)</f>
      </c>
    </row>
    <row r="38" spans="1:9" s="61" customFormat="1" ht="13.5" customHeight="1">
      <c r="A38" s="62"/>
      <c r="B38" s="348"/>
      <c r="C38" s="349"/>
      <c r="D38" s="74"/>
      <c r="E38" s="75"/>
      <c r="F38" s="27"/>
      <c r="G38" s="28"/>
      <c r="H38" s="85"/>
      <c r="I38" s="86"/>
    </row>
    <row r="39" spans="1:9" s="61" customFormat="1" ht="21">
      <c r="A39" s="80" t="s">
        <v>20</v>
      </c>
      <c r="B39" s="350" t="s">
        <v>23</v>
      </c>
      <c r="C39" s="351"/>
      <c r="D39" s="81" t="s">
        <v>12</v>
      </c>
      <c r="E39" s="82"/>
      <c r="F39" s="25"/>
      <c r="G39" s="26"/>
      <c r="H39" s="83">
        <f>'Anlage 2'!C60</f>
        <v>0</v>
      </c>
      <c r="I39" s="84">
        <f>IF(ISERROR(H39/D20),"",H39/D20)</f>
      </c>
    </row>
    <row r="40" spans="1:9" s="61" customFormat="1" ht="13.5" customHeight="1">
      <c r="A40" s="62"/>
      <c r="B40" s="87"/>
      <c r="C40" s="88"/>
      <c r="D40" s="74"/>
      <c r="E40" s="75"/>
      <c r="F40" s="27"/>
      <c r="G40" s="28"/>
      <c r="H40" s="85"/>
      <c r="I40" s="86"/>
    </row>
    <row r="41" spans="1:9" s="61" customFormat="1" ht="21">
      <c r="A41" s="80" t="s">
        <v>25</v>
      </c>
      <c r="B41" s="350" t="s">
        <v>79</v>
      </c>
      <c r="C41" s="351"/>
      <c r="D41" s="81" t="s">
        <v>50</v>
      </c>
      <c r="E41" s="82"/>
      <c r="F41" s="25"/>
      <c r="G41" s="26"/>
      <c r="H41" s="89">
        <f>'Anlage 3'!C30</f>
        <v>0</v>
      </c>
      <c r="I41" s="84">
        <f>IF(ISERROR(H41/D20),"",H41/D20)</f>
      </c>
    </row>
    <row r="42" spans="1:9" s="61" customFormat="1" ht="13.5" customHeight="1">
      <c r="A42" s="62"/>
      <c r="B42" s="76"/>
      <c r="C42" s="88"/>
      <c r="D42" s="75"/>
      <c r="E42" s="75"/>
      <c r="F42" s="29"/>
      <c r="G42" s="30"/>
      <c r="H42" s="90"/>
      <c r="I42" s="91"/>
    </row>
    <row r="43" spans="1:9" s="61" customFormat="1" ht="13.5" customHeight="1">
      <c r="A43" s="57"/>
      <c r="B43" s="92"/>
      <c r="C43" s="93"/>
      <c r="D43" s="94"/>
      <c r="E43" s="94"/>
      <c r="F43" s="95"/>
      <c r="G43" s="96"/>
      <c r="H43" s="97"/>
      <c r="I43" s="98"/>
    </row>
    <row r="44" spans="1:9" s="61" customFormat="1" ht="21">
      <c r="A44" s="68"/>
      <c r="B44" s="338" t="s">
        <v>49</v>
      </c>
      <c r="C44" s="339"/>
      <c r="D44" s="99"/>
      <c r="E44" s="99"/>
      <c r="F44" s="100">
        <f>F37+F39+F41</f>
        <v>0</v>
      </c>
      <c r="G44" s="101">
        <f>G37+G39+G41</f>
        <v>0</v>
      </c>
      <c r="H44" s="102">
        <f>SUM(H37:H41)</f>
        <v>0</v>
      </c>
      <c r="I44" s="103">
        <f>IF(ISERROR(H44/D20),"",H44/D20)</f>
      </c>
    </row>
    <row r="45" spans="1:9" ht="13.5" customHeight="1">
      <c r="A45" s="57"/>
      <c r="B45" s="104"/>
      <c r="C45" s="105"/>
      <c r="D45" s="104"/>
      <c r="E45" s="104"/>
      <c r="F45" s="104"/>
      <c r="G45" s="106"/>
      <c r="H45" s="107"/>
      <c r="I45" s="108"/>
    </row>
    <row r="46" spans="1:9" s="111" customFormat="1" ht="13.5" customHeight="1">
      <c r="A46" s="68"/>
      <c r="B46" s="104"/>
      <c r="C46" s="105"/>
      <c r="D46" s="104"/>
      <c r="E46" s="104"/>
      <c r="F46" s="104"/>
      <c r="G46" s="104"/>
      <c r="H46" s="109"/>
      <c r="I46" s="110"/>
    </row>
    <row r="47" spans="1:9" s="111" customFormat="1" ht="21">
      <c r="A47" s="112"/>
      <c r="B47" s="113" t="s">
        <v>137</v>
      </c>
      <c r="C47" s="114"/>
      <c r="D47" s="115"/>
      <c r="E47" s="113"/>
      <c r="F47" s="116"/>
      <c r="G47" s="117"/>
      <c r="H47" s="118"/>
      <c r="I47" s="119">
        <f>IF(ISERROR(I44*0.9),"",I44*0.9)</f>
      </c>
    </row>
  </sheetData>
  <sheetProtection password="CA53" sheet="1"/>
  <mergeCells count="19">
    <mergeCell ref="C11:D11"/>
    <mergeCell ref="H24:I24"/>
    <mergeCell ref="C4:D4"/>
    <mergeCell ref="G4:I4"/>
    <mergeCell ref="C5:D5"/>
    <mergeCell ref="G5:I5"/>
    <mergeCell ref="C6:D6"/>
    <mergeCell ref="G6:I6"/>
    <mergeCell ref="C7:D7"/>
    <mergeCell ref="G7:I7"/>
    <mergeCell ref="C8:D8"/>
    <mergeCell ref="G8:I8"/>
    <mergeCell ref="B44:C44"/>
    <mergeCell ref="H25:I25"/>
    <mergeCell ref="F30:G31"/>
    <mergeCell ref="H30:I31"/>
    <mergeCell ref="B37:C38"/>
    <mergeCell ref="B39:C39"/>
    <mergeCell ref="B41:C41"/>
  </mergeCells>
  <printOptions/>
  <pageMargins left="0.3937007874015748" right="0.1968503937007874" top="0.7120098039215687" bottom="0.984251968503937" header="0.5118110236220472" footer="0.5118110236220472"/>
  <pageSetup horizontalDpi="600" verticalDpi="600" orientation="portrait" paperSize="9" scale="65" r:id="rId1"/>
  <headerFooter alignWithMargins="0">
    <oddHeader>&amp;R&amp;P von &amp;N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"/>
  <dimension ref="A1:B62"/>
  <sheetViews>
    <sheetView view="pageBreakPreview" zoomScale="60" zoomScalePageLayoutView="0" workbookViewId="0" topLeftCell="A1">
      <selection activeCell="F61" sqref="F61"/>
    </sheetView>
  </sheetViews>
  <sheetFormatPr defaultColWidth="11.421875" defaultRowHeight="12.75"/>
  <cols>
    <col min="1" max="1" width="17.421875" style="0" customWidth="1"/>
    <col min="2" max="2" width="43.00390625" style="0" customWidth="1"/>
  </cols>
  <sheetData>
    <row r="1" ht="12.75">
      <c r="A1" t="s">
        <v>162</v>
      </c>
    </row>
    <row r="2" ht="12.75">
      <c r="A2" t="s">
        <v>163</v>
      </c>
    </row>
    <row r="4" spans="1:2" ht="12.75">
      <c r="A4" s="6" t="s">
        <v>164</v>
      </c>
      <c r="B4" s="6" t="s">
        <v>165</v>
      </c>
    </row>
    <row r="5" spans="1:2" ht="12.75">
      <c r="A5" s="5">
        <v>1958</v>
      </c>
      <c r="B5" s="7">
        <v>13.9</v>
      </c>
    </row>
    <row r="6" spans="1:2" ht="12.75">
      <c r="A6" s="5">
        <v>1959</v>
      </c>
      <c r="B6" s="7">
        <v>14.6</v>
      </c>
    </row>
    <row r="7" spans="1:2" ht="12.75">
      <c r="A7" s="5">
        <v>1960</v>
      </c>
      <c r="B7" s="7">
        <v>15.6</v>
      </c>
    </row>
    <row r="8" spans="1:2" ht="12.75">
      <c r="A8" s="5">
        <v>1961</v>
      </c>
      <c r="B8" s="7">
        <v>16.8</v>
      </c>
    </row>
    <row r="9" spans="1:2" ht="12.75">
      <c r="A9" s="5">
        <v>1962</v>
      </c>
      <c r="B9" s="7">
        <v>18.3</v>
      </c>
    </row>
    <row r="10" spans="1:2" ht="12.75">
      <c r="A10" s="5">
        <v>1963</v>
      </c>
      <c r="B10" s="7">
        <v>19.1</v>
      </c>
    </row>
    <row r="11" spans="1:2" ht="12.75">
      <c r="A11" s="5">
        <v>1964</v>
      </c>
      <c r="B11" s="7">
        <v>20</v>
      </c>
    </row>
    <row r="12" spans="1:2" ht="12.75">
      <c r="A12" s="5">
        <v>1965</v>
      </c>
      <c r="B12" s="7">
        <v>21</v>
      </c>
    </row>
    <row r="13" spans="1:2" ht="12.75">
      <c r="A13" s="5">
        <v>1966</v>
      </c>
      <c r="B13" s="7">
        <v>21.6</v>
      </c>
    </row>
    <row r="14" spans="1:2" ht="12.75">
      <c r="A14" s="5">
        <v>1967</v>
      </c>
      <c r="B14" s="7">
        <v>21.1</v>
      </c>
    </row>
    <row r="15" spans="1:2" ht="12.75">
      <c r="A15" s="5">
        <v>1968</v>
      </c>
      <c r="B15" s="7">
        <v>22.1</v>
      </c>
    </row>
    <row r="16" spans="1:2" ht="12.75">
      <c r="A16" s="5">
        <v>1969</v>
      </c>
      <c r="B16" s="7">
        <v>23.3</v>
      </c>
    </row>
    <row r="17" spans="1:2" ht="12.75">
      <c r="A17" s="5">
        <v>1970</v>
      </c>
      <c r="B17" s="7">
        <v>27.1</v>
      </c>
    </row>
    <row r="18" spans="1:2" ht="12.75">
      <c r="A18" s="5">
        <v>1971</v>
      </c>
      <c r="B18" s="7">
        <v>30</v>
      </c>
    </row>
    <row r="19" spans="1:2" ht="12.75">
      <c r="A19" s="5">
        <v>1972</v>
      </c>
      <c r="B19" s="7">
        <v>32</v>
      </c>
    </row>
    <row r="20" spans="1:2" ht="12.75">
      <c r="A20" s="5">
        <v>1973</v>
      </c>
      <c r="B20" s="7">
        <v>34.3</v>
      </c>
    </row>
    <row r="21" spans="1:2" ht="12.75">
      <c r="A21" s="5">
        <v>1974</v>
      </c>
      <c r="B21" s="7">
        <v>36.8</v>
      </c>
    </row>
    <row r="22" spans="1:2" ht="12.75">
      <c r="A22" s="5">
        <v>1975</v>
      </c>
      <c r="B22" s="7">
        <v>37.7</v>
      </c>
    </row>
    <row r="23" spans="1:2" ht="12.75">
      <c r="A23" s="5">
        <v>1976</v>
      </c>
      <c r="B23" s="7">
        <v>39.1</v>
      </c>
    </row>
    <row r="24" spans="1:2" ht="12.75">
      <c r="A24" s="5">
        <v>1977</v>
      </c>
      <c r="B24" s="7">
        <v>40.8</v>
      </c>
    </row>
    <row r="25" spans="1:2" ht="12.75">
      <c r="A25" s="5">
        <v>1978</v>
      </c>
      <c r="B25" s="7">
        <v>43.4</v>
      </c>
    </row>
    <row r="26" spans="1:2" ht="12.75">
      <c r="A26" s="5">
        <v>1979</v>
      </c>
      <c r="B26" s="7">
        <v>47.2</v>
      </c>
    </row>
    <row r="27" spans="1:2" ht="12.75">
      <c r="A27" s="5">
        <v>1980</v>
      </c>
      <c r="B27" s="7">
        <v>52.3</v>
      </c>
    </row>
    <row r="28" spans="1:2" ht="12.75">
      <c r="A28" s="5">
        <v>1981</v>
      </c>
      <c r="B28" s="7">
        <v>55.3</v>
      </c>
    </row>
    <row r="29" spans="1:2" ht="12.75">
      <c r="A29" s="5">
        <v>1982</v>
      </c>
      <c r="B29" s="7">
        <v>56.9</v>
      </c>
    </row>
    <row r="30" spans="1:2" ht="12.75">
      <c r="A30" s="5">
        <v>1983</v>
      </c>
      <c r="B30" s="7">
        <v>58.1</v>
      </c>
    </row>
    <row r="31" spans="1:2" ht="12.75">
      <c r="A31" s="5">
        <v>1984</v>
      </c>
      <c r="B31" s="7">
        <v>59.6</v>
      </c>
    </row>
    <row r="32" spans="1:2" ht="12.75">
      <c r="A32" s="5">
        <v>1985</v>
      </c>
      <c r="B32" s="7">
        <v>59.8</v>
      </c>
    </row>
    <row r="33" spans="1:2" ht="12.75">
      <c r="A33" s="5">
        <v>1986</v>
      </c>
      <c r="B33" s="7">
        <v>60.6</v>
      </c>
    </row>
    <row r="34" spans="1:2" ht="12.75">
      <c r="A34" s="5">
        <v>1987</v>
      </c>
      <c r="B34" s="7">
        <v>61.7</v>
      </c>
    </row>
    <row r="35" spans="1:2" ht="12.75">
      <c r="A35" s="5">
        <v>1988</v>
      </c>
      <c r="B35" s="7">
        <v>63.1</v>
      </c>
    </row>
    <row r="36" spans="1:2" ht="12.75">
      <c r="A36" s="5">
        <v>1989</v>
      </c>
      <c r="B36" s="7">
        <v>65.4</v>
      </c>
    </row>
    <row r="37" spans="1:2" ht="12.75">
      <c r="A37" s="5">
        <v>1990</v>
      </c>
      <c r="B37" s="7">
        <v>69.6</v>
      </c>
    </row>
    <row r="38" spans="1:2" ht="12.75">
      <c r="A38" s="5">
        <v>1991</v>
      </c>
      <c r="B38" s="7">
        <v>74.5</v>
      </c>
    </row>
    <row r="39" spans="1:2" ht="12.75">
      <c r="A39" s="5">
        <v>1992</v>
      </c>
      <c r="B39" s="7">
        <v>79.2</v>
      </c>
    </row>
    <row r="40" spans="1:2" ht="12.75">
      <c r="A40" s="5">
        <v>1993</v>
      </c>
      <c r="B40" s="7">
        <v>83.1</v>
      </c>
    </row>
    <row r="41" spans="1:2" ht="12.75">
      <c r="A41" s="5">
        <v>1994</v>
      </c>
      <c r="B41" s="7">
        <v>85.1</v>
      </c>
    </row>
    <row r="42" spans="1:2" ht="12.75">
      <c r="A42" s="5">
        <v>1995</v>
      </c>
      <c r="B42" s="7">
        <v>87.1</v>
      </c>
    </row>
    <row r="43" spans="1:2" ht="12.75">
      <c r="A43" s="5">
        <v>1996</v>
      </c>
      <c r="B43" s="7">
        <v>86.9</v>
      </c>
    </row>
    <row r="44" spans="1:2" ht="12.75">
      <c r="A44" s="5">
        <v>1997</v>
      </c>
      <c r="B44" s="7">
        <v>86.3</v>
      </c>
    </row>
    <row r="45" spans="1:2" ht="12.75">
      <c r="A45" s="5">
        <v>1998</v>
      </c>
      <c r="B45" s="7">
        <v>86</v>
      </c>
    </row>
    <row r="46" spans="1:2" ht="12.75">
      <c r="A46" s="5">
        <v>1999</v>
      </c>
      <c r="B46" s="7">
        <v>85.7</v>
      </c>
    </row>
    <row r="47" spans="1:2" ht="12.75">
      <c r="A47" s="5">
        <v>2000</v>
      </c>
      <c r="B47" s="7">
        <v>85.9</v>
      </c>
    </row>
    <row r="48" spans="1:2" ht="12.75">
      <c r="A48" s="5">
        <v>2001</v>
      </c>
      <c r="B48" s="7">
        <v>85.9</v>
      </c>
    </row>
    <row r="49" spans="1:2" ht="12.75">
      <c r="A49" s="5">
        <v>2002</v>
      </c>
      <c r="B49" s="7">
        <v>85.9</v>
      </c>
    </row>
    <row r="50" spans="1:2" ht="12.75">
      <c r="A50" s="5">
        <v>2003</v>
      </c>
      <c r="B50" s="7">
        <v>85.9</v>
      </c>
    </row>
    <row r="51" spans="1:2" ht="12.75">
      <c r="A51" s="5">
        <v>2004</v>
      </c>
      <c r="B51" s="7">
        <v>87</v>
      </c>
    </row>
    <row r="52" spans="1:2" ht="12.75">
      <c r="A52" s="5">
        <v>2005</v>
      </c>
      <c r="B52" s="7">
        <v>87.8</v>
      </c>
    </row>
    <row r="53" spans="1:2" ht="12.75">
      <c r="A53" s="5">
        <v>2006</v>
      </c>
      <c r="B53" s="7">
        <v>89.5</v>
      </c>
    </row>
    <row r="54" spans="1:2" ht="12.75">
      <c r="A54" s="5">
        <v>2007</v>
      </c>
      <c r="B54" s="7">
        <v>95.4</v>
      </c>
    </row>
    <row r="55" spans="1:2" ht="12.75">
      <c r="A55" s="5">
        <v>2008</v>
      </c>
      <c r="B55" s="7">
        <v>98.2</v>
      </c>
    </row>
    <row r="56" spans="1:2" ht="12.75">
      <c r="A56" s="5">
        <v>2009</v>
      </c>
      <c r="B56" s="7">
        <v>99</v>
      </c>
    </row>
    <row r="57" spans="1:2" ht="12.75">
      <c r="A57" s="5">
        <v>2010</v>
      </c>
      <c r="B57" s="7">
        <v>100</v>
      </c>
    </row>
    <row r="58" spans="1:2" ht="12.75">
      <c r="A58" s="5">
        <v>2011</v>
      </c>
      <c r="B58" s="7">
        <v>102.8</v>
      </c>
    </row>
    <row r="59" spans="1:2" ht="12.75">
      <c r="A59" s="5">
        <v>2012</v>
      </c>
      <c r="B59" s="7">
        <v>105.4</v>
      </c>
    </row>
    <row r="60" spans="1:2" ht="12.75">
      <c r="A60" s="5">
        <v>2013</v>
      </c>
      <c r="B60" s="7">
        <v>107.5</v>
      </c>
    </row>
    <row r="61" spans="1:2" ht="12.75">
      <c r="A61" s="20">
        <v>2014</v>
      </c>
      <c r="B61" s="7">
        <v>109.4</v>
      </c>
    </row>
    <row r="62" spans="1:2" ht="12.75">
      <c r="A62" s="20">
        <v>2015</v>
      </c>
      <c r="B62" s="21">
        <v>110.6</v>
      </c>
    </row>
  </sheetData>
  <sheetProtection/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6">
    <tabColor theme="9" tint="0.39998000860214233"/>
  </sheetPr>
  <dimension ref="A1:F66"/>
  <sheetViews>
    <sheetView showGridLines="0" showZeros="0" view="pageLayout" zoomScale="70" zoomScaleNormal="70" zoomScalePageLayoutView="70" workbookViewId="0" topLeftCell="A1">
      <selection activeCell="A1" sqref="A1"/>
    </sheetView>
  </sheetViews>
  <sheetFormatPr defaultColWidth="11.421875" defaultRowHeight="12.75"/>
  <cols>
    <col min="1" max="1" width="4.00390625" style="36" customWidth="1"/>
    <col min="2" max="2" width="42.7109375" style="36" customWidth="1"/>
    <col min="3" max="4" width="30.140625" style="36" customWidth="1"/>
    <col min="5" max="5" width="21.421875" style="36" customWidth="1"/>
    <col min="6" max="6" width="44.7109375" style="36" customWidth="1"/>
    <col min="7" max="16384" width="11.421875" style="36" customWidth="1"/>
  </cols>
  <sheetData>
    <row r="1" spans="1:2" ht="13.5" customHeight="1">
      <c r="A1" s="121" t="s">
        <v>236</v>
      </c>
      <c r="B1" s="122"/>
    </row>
    <row r="2" ht="13.5" customHeight="1"/>
    <row r="3" spans="1:6" ht="45">
      <c r="A3" s="62"/>
      <c r="B3" s="123"/>
      <c r="C3" s="124" t="s">
        <v>3</v>
      </c>
      <c r="D3" s="125" t="s">
        <v>76</v>
      </c>
      <c r="E3" s="126" t="s">
        <v>196</v>
      </c>
      <c r="F3" s="365" t="s">
        <v>195</v>
      </c>
    </row>
    <row r="4" spans="1:6" ht="13.5" customHeight="1">
      <c r="A4" s="68"/>
      <c r="B4" s="127"/>
      <c r="C4" s="128" t="s">
        <v>4</v>
      </c>
      <c r="D4" s="129" t="s">
        <v>2</v>
      </c>
      <c r="E4" s="130" t="s">
        <v>2</v>
      </c>
      <c r="F4" s="366"/>
    </row>
    <row r="5" spans="1:6" ht="13.5" customHeight="1">
      <c r="A5" s="57" t="s">
        <v>33</v>
      </c>
      <c r="B5" s="121" t="s">
        <v>35</v>
      </c>
      <c r="C5" s="131"/>
      <c r="D5" s="132"/>
      <c r="E5" s="133"/>
      <c r="F5" s="134"/>
    </row>
    <row r="6" spans="1:6" ht="15">
      <c r="A6" s="62"/>
      <c r="B6" s="135" t="s">
        <v>90</v>
      </c>
      <c r="C6" s="13"/>
      <c r="D6" s="14"/>
      <c r="E6" s="136">
        <f>IF(ISERROR(D6/Kalkulation!$D$20),"",D6/Kalkulation!$D$20)</f>
      </c>
      <c r="F6" s="170"/>
    </row>
    <row r="7" spans="1:6" ht="15">
      <c r="A7" s="62"/>
      <c r="B7" s="135" t="s">
        <v>91</v>
      </c>
      <c r="C7" s="13"/>
      <c r="D7" s="14"/>
      <c r="E7" s="137">
        <f>IF(ISERROR(D7/Kalkulation!$D$20),"",D7/Kalkulation!$D$20)</f>
      </c>
      <c r="F7" s="170"/>
    </row>
    <row r="8" spans="1:6" ht="15">
      <c r="A8" s="62"/>
      <c r="B8" s="138" t="s">
        <v>71</v>
      </c>
      <c r="C8" s="139"/>
      <c r="D8" s="140">
        <f>SUM(D6:D7)</f>
        <v>0</v>
      </c>
      <c r="E8" s="137">
        <f>IF(ISERROR(D8/Kalkulation!$D$20),"",D8/Kalkulation!$D$20)</f>
      </c>
      <c r="F8" s="141"/>
    </row>
    <row r="9" spans="1:6" ht="15">
      <c r="A9" s="62"/>
      <c r="B9" s="36" t="s">
        <v>92</v>
      </c>
      <c r="C9" s="13"/>
      <c r="D9" s="14"/>
      <c r="E9" s="137">
        <f>IF(ISERROR(D9/Kalkulation!$D$20),"",D9/Kalkulation!$D$20)</f>
      </c>
      <c r="F9" s="170"/>
    </row>
    <row r="10" spans="1:6" ht="13.5" customHeight="1">
      <c r="A10" s="62"/>
      <c r="B10" s="135" t="s">
        <v>93</v>
      </c>
      <c r="C10" s="13"/>
      <c r="D10" s="14"/>
      <c r="E10" s="137">
        <f>IF(ISERROR(D10/Kalkulation!$D$20),"",D10/Kalkulation!$D$20)</f>
      </c>
      <c r="F10" s="170"/>
    </row>
    <row r="11" spans="1:6" ht="15">
      <c r="A11" s="62"/>
      <c r="B11" s="135" t="s">
        <v>123</v>
      </c>
      <c r="C11" s="13"/>
      <c r="D11" s="14"/>
      <c r="E11" s="137">
        <f>IF(ISERROR(D11/Kalkulation!$D$20),"",D11/Kalkulation!$D$20)</f>
      </c>
      <c r="F11" s="170"/>
    </row>
    <row r="12" spans="1:6" ht="15">
      <c r="A12" s="62"/>
      <c r="B12" s="135" t="s">
        <v>124</v>
      </c>
      <c r="C12" s="13"/>
      <c r="D12" s="14"/>
      <c r="E12" s="137">
        <f>IF(ISERROR(D12/Kalkulation!$D$20),"",D12/Kalkulation!$D$20)</f>
      </c>
      <c r="F12" s="170"/>
    </row>
    <row r="13" spans="1:6" ht="15">
      <c r="A13" s="62"/>
      <c r="B13" s="138" t="s">
        <v>72</v>
      </c>
      <c r="C13" s="139"/>
      <c r="D13" s="140">
        <f>SUM(D9:D12)</f>
        <v>0</v>
      </c>
      <c r="E13" s="137">
        <f>IF(ISERROR(D13/Kalkulation!$D$20),"",D13/Kalkulation!$D$20)</f>
      </c>
      <c r="F13" s="141"/>
    </row>
    <row r="14" spans="1:6" ht="13.5" customHeight="1">
      <c r="A14" s="62"/>
      <c r="B14" s="135" t="s">
        <v>125</v>
      </c>
      <c r="C14" s="13"/>
      <c r="D14" s="14"/>
      <c r="E14" s="137">
        <f>IF(ISERROR(D14/Kalkulation!$D$20),"",D14/Kalkulation!$D$20)</f>
      </c>
      <c r="F14" s="170"/>
    </row>
    <row r="15" spans="1:6" ht="13.5" customHeight="1">
      <c r="A15" s="62"/>
      <c r="B15" s="135" t="s">
        <v>126</v>
      </c>
      <c r="C15" s="13"/>
      <c r="D15" s="14"/>
      <c r="E15" s="137">
        <f>IF(ISERROR(D15/Kalkulation!$D$20),"",D15/Kalkulation!$D$20)</f>
      </c>
      <c r="F15" s="170"/>
    </row>
    <row r="16" spans="1:6" ht="13.5" customHeight="1">
      <c r="A16" s="62"/>
      <c r="B16" s="135" t="s">
        <v>127</v>
      </c>
      <c r="C16" s="13"/>
      <c r="D16" s="14"/>
      <c r="E16" s="137">
        <f>IF(ISERROR(D16/Kalkulation!$D$20),"",D16/Kalkulation!$D$20)</f>
      </c>
      <c r="F16" s="170"/>
    </row>
    <row r="17" spans="1:6" ht="15">
      <c r="A17" s="62"/>
      <c r="B17" s="138" t="s">
        <v>73</v>
      </c>
      <c r="C17" s="139"/>
      <c r="D17" s="140">
        <f>SUM(D14:D16)</f>
        <v>0</v>
      </c>
      <c r="E17" s="137">
        <f>IF(ISERROR(D17/Kalkulation!$D$20),"",D17/Kalkulation!$D$20)</f>
      </c>
      <c r="F17" s="141"/>
    </row>
    <row r="18" spans="1:6" ht="15">
      <c r="A18" s="62"/>
      <c r="B18" s="142" t="s">
        <v>128</v>
      </c>
      <c r="C18" s="15"/>
      <c r="D18" s="16"/>
      <c r="E18" s="137">
        <f>IF(ISERROR(D18/Kalkulation!$D$20),"",D18/Kalkulation!$D$20)</f>
      </c>
      <c r="F18" s="171"/>
    </row>
    <row r="19" spans="1:6" ht="13.5" customHeight="1">
      <c r="A19" s="62"/>
      <c r="B19" s="144" t="s">
        <v>74</v>
      </c>
      <c r="C19" s="145"/>
      <c r="D19" s="146">
        <f>D8+D13+D17+D18</f>
        <v>0</v>
      </c>
      <c r="E19" s="147">
        <f>IF(ISERROR(D19/Kalkulation!$D$20),"",D19/Kalkulation!$D$20)</f>
      </c>
      <c r="F19" s="148"/>
    </row>
    <row r="20" spans="1:6" ht="13.5" customHeight="1">
      <c r="A20" s="68"/>
      <c r="B20" s="149"/>
      <c r="C20" s="150"/>
      <c r="D20" s="151"/>
      <c r="E20" s="137">
        <f>IF(ISERROR(D20/Kalkulation!$D$20),"",D20/Kalkulation!$D$20)</f>
      </c>
      <c r="F20" s="143"/>
    </row>
    <row r="21" spans="1:6" ht="13.5" customHeight="1">
      <c r="A21" s="62" t="s">
        <v>34</v>
      </c>
      <c r="B21" s="152" t="s">
        <v>8</v>
      </c>
      <c r="C21" s="153"/>
      <c r="D21" s="154"/>
      <c r="E21" s="137">
        <f>IF(ISERROR(D21/Kalkulation!$D$20),"",D21/Kalkulation!$D$20)</f>
      </c>
      <c r="F21" s="155"/>
    </row>
    <row r="22" spans="1:6" ht="15">
      <c r="A22" s="62"/>
      <c r="B22" s="135" t="s">
        <v>129</v>
      </c>
      <c r="C22" s="172"/>
      <c r="D22" s="16"/>
      <c r="E22" s="137">
        <f>IF(ISERROR(D22/Kalkulation!$D$20),"",D22/Kalkulation!$D$20)</f>
      </c>
      <c r="F22" s="170"/>
    </row>
    <row r="23" spans="1:6" ht="15">
      <c r="A23" s="62"/>
      <c r="B23" s="135" t="s">
        <v>130</v>
      </c>
      <c r="C23" s="172"/>
      <c r="D23" s="16"/>
      <c r="E23" s="137">
        <f>IF(ISERROR(D23/Kalkulation!$D$20),"",D23/Kalkulation!$D$20)</f>
      </c>
      <c r="F23" s="170"/>
    </row>
    <row r="24" spans="1:6" ht="15">
      <c r="A24" s="62"/>
      <c r="B24" s="135" t="s">
        <v>131</v>
      </c>
      <c r="C24" s="172"/>
      <c r="D24" s="16"/>
      <c r="E24" s="137">
        <f>IF(ISERROR(D24/Kalkulation!$D$20),"",D24/Kalkulation!$D$20)</f>
      </c>
      <c r="F24" s="170"/>
    </row>
    <row r="25" spans="1:6" ht="13.5" customHeight="1">
      <c r="A25" s="62"/>
      <c r="B25" s="144" t="s">
        <v>75</v>
      </c>
      <c r="C25" s="144"/>
      <c r="D25" s="146">
        <f>SUM(D22:D24)</f>
        <v>0</v>
      </c>
      <c r="E25" s="147">
        <f>IF(ISERROR(D25/Kalkulation!$D$20),"",D25/Kalkulation!$D$20)</f>
      </c>
      <c r="F25" s="148"/>
    </row>
    <row r="26" spans="1:6" ht="13.5" customHeight="1">
      <c r="A26" s="156"/>
      <c r="B26" s="157"/>
      <c r="C26" s="158"/>
      <c r="D26" s="159"/>
      <c r="E26" s="160">
        <f>IF(ISERROR(D26/Kalkulation!$D$20),"",D26/Kalkulation!$D$20)</f>
      </c>
      <c r="F26" s="161"/>
    </row>
    <row r="27" spans="1:6" ht="13.5" customHeight="1">
      <c r="A27" s="57" t="s">
        <v>77</v>
      </c>
      <c r="B27" s="162" t="s">
        <v>132</v>
      </c>
      <c r="C27" s="17"/>
      <c r="D27" s="173"/>
      <c r="E27" s="160">
        <f>IF(ISERROR(D27/Kalkulation!$D$20),"",D27/Kalkulation!$D$20)</f>
      </c>
      <c r="F27" s="174"/>
    </row>
    <row r="28" spans="1:6" ht="13.5" customHeight="1">
      <c r="A28" s="156"/>
      <c r="B28" s="157"/>
      <c r="C28" s="158"/>
      <c r="D28" s="159"/>
      <c r="E28" s="160">
        <f>IF(ISERROR(D28/Kalkulation!$D$20),"",D28/Kalkulation!$D$20)</f>
      </c>
      <c r="F28" s="161"/>
    </row>
    <row r="29" spans="1:6" ht="20.25" customHeight="1">
      <c r="A29" s="163"/>
      <c r="B29" s="164" t="s">
        <v>36</v>
      </c>
      <c r="C29" s="165"/>
      <c r="D29" s="166">
        <f>SUM(D19+D25-D27)</f>
        <v>0</v>
      </c>
      <c r="E29" s="167">
        <f>IF(ISERROR(D29/Kalkulation!$D$20),"",D29/Kalkulation!$D$20)</f>
      </c>
      <c r="F29" s="168"/>
    </row>
    <row r="30" spans="2:6" ht="13.5" customHeight="1">
      <c r="B30" s="44"/>
      <c r="C30" s="44"/>
      <c r="D30" s="169"/>
      <c r="E30" s="44"/>
      <c r="F30" s="44"/>
    </row>
    <row r="31" spans="2:6" ht="13.5" customHeight="1">
      <c r="B31" s="44"/>
      <c r="C31" s="44"/>
      <c r="D31" s="44"/>
      <c r="E31" s="44"/>
      <c r="F31" s="44"/>
    </row>
    <row r="32" spans="2:6" ht="13.5" customHeight="1">
      <c r="B32" s="44"/>
      <c r="C32" s="44"/>
      <c r="D32" s="44"/>
      <c r="E32" s="44"/>
      <c r="F32" s="44"/>
    </row>
    <row r="33" spans="2:6" ht="13.5" customHeight="1">
      <c r="B33" s="44"/>
      <c r="C33" s="44"/>
      <c r="D33" s="44"/>
      <c r="E33" s="44"/>
      <c r="F33" s="44"/>
    </row>
    <row r="34" spans="2:6" ht="13.5" customHeight="1">
      <c r="B34" s="44"/>
      <c r="C34" s="44"/>
      <c r="D34" s="44"/>
      <c r="E34" s="44"/>
      <c r="F34" s="44"/>
    </row>
    <row r="35" spans="2:6" ht="15">
      <c r="B35" s="44"/>
      <c r="C35" s="44"/>
      <c r="D35" s="44"/>
      <c r="E35" s="44"/>
      <c r="F35" s="44"/>
    </row>
    <row r="66" spans="2:5" ht="15">
      <c r="B66" s="131"/>
      <c r="C66" s="131"/>
      <c r="D66" s="131"/>
      <c r="E66" s="131"/>
    </row>
  </sheetData>
  <sheetProtection password="CA53" sheet="1"/>
  <mergeCells count="1">
    <mergeCell ref="F3:F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3">
    <tabColor theme="9" tint="0.39998000860214233"/>
  </sheetPr>
  <dimension ref="A1:I81"/>
  <sheetViews>
    <sheetView view="pageLayout" zoomScale="85" zoomScaleNormal="85" zoomScalePageLayoutView="85" workbookViewId="0" topLeftCell="A1">
      <selection activeCell="F30" sqref="F30"/>
    </sheetView>
  </sheetViews>
  <sheetFormatPr defaultColWidth="11.421875" defaultRowHeight="12.75"/>
  <cols>
    <col min="1" max="1" width="10.57421875" style="184" customWidth="1"/>
    <col min="2" max="2" width="21.140625" style="36" customWidth="1"/>
    <col min="3" max="3" width="19.421875" style="36" customWidth="1"/>
    <col min="4" max="4" width="15.28125" style="36" bestFit="1" customWidth="1"/>
    <col min="5" max="6" width="11.421875" style="36" customWidth="1"/>
    <col min="7" max="7" width="12.421875" style="36" customWidth="1"/>
    <col min="8" max="8" width="15.421875" style="36" customWidth="1"/>
    <col min="9" max="9" width="35.7109375" style="36" customWidth="1"/>
    <col min="10" max="10" width="31.00390625" style="36" customWidth="1"/>
    <col min="11" max="16384" width="11.421875" style="36" customWidth="1"/>
  </cols>
  <sheetData>
    <row r="1" ht="13.5" customHeight="1">
      <c r="A1" s="175" t="s">
        <v>237</v>
      </c>
    </row>
    <row r="2" ht="13.5" customHeight="1">
      <c r="A2" s="176"/>
    </row>
    <row r="3" spans="1:5" ht="13.5" customHeight="1">
      <c r="A3" s="367" t="s">
        <v>197</v>
      </c>
      <c r="B3" s="367"/>
      <c r="D3" s="374"/>
      <c r="E3" s="375"/>
    </row>
    <row r="4" ht="13.5" customHeight="1">
      <c r="A4" s="176"/>
    </row>
    <row r="5" spans="1:9" ht="13.5" customHeight="1">
      <c r="A5" s="368" t="s">
        <v>198</v>
      </c>
      <c r="B5" s="57"/>
      <c r="C5" s="370" t="s">
        <v>47</v>
      </c>
      <c r="D5" s="368" t="s">
        <v>199</v>
      </c>
      <c r="E5" s="372" t="s">
        <v>200</v>
      </c>
      <c r="F5" s="57"/>
      <c r="G5" s="57"/>
      <c r="H5" s="368" t="s">
        <v>201</v>
      </c>
      <c r="I5" s="177" t="s">
        <v>202</v>
      </c>
    </row>
    <row r="6" spans="1:9" ht="14.25" customHeight="1">
      <c r="A6" s="369" t="s">
        <v>9</v>
      </c>
      <c r="B6" s="68" t="s">
        <v>10</v>
      </c>
      <c r="C6" s="371"/>
      <c r="D6" s="371"/>
      <c r="E6" s="373"/>
      <c r="F6" s="178" t="s">
        <v>11</v>
      </c>
      <c r="G6" s="68" t="s">
        <v>203</v>
      </c>
      <c r="H6" s="369"/>
      <c r="I6" s="179" t="s">
        <v>204</v>
      </c>
    </row>
    <row r="7" spans="1:9" ht="13.5" customHeight="1">
      <c r="A7" s="180">
        <v>1</v>
      </c>
      <c r="B7" s="181" t="s">
        <v>58</v>
      </c>
      <c r="C7" s="185"/>
      <c r="D7" s="185"/>
      <c r="E7" s="186"/>
      <c r="F7" s="187"/>
      <c r="G7" s="188"/>
      <c r="H7" s="188"/>
      <c r="I7" s="3"/>
    </row>
    <row r="8" spans="1:9" ht="13.5" customHeight="1">
      <c r="A8" s="180">
        <v>2</v>
      </c>
      <c r="B8" s="182" t="s">
        <v>19</v>
      </c>
      <c r="C8" s="189"/>
      <c r="D8" s="189"/>
      <c r="E8" s="186"/>
      <c r="F8" s="187"/>
      <c r="G8" s="188"/>
      <c r="H8" s="188"/>
      <c r="I8" s="3"/>
    </row>
    <row r="9" spans="1:9" ht="13.5" customHeight="1">
      <c r="A9" s="180">
        <v>3</v>
      </c>
      <c r="B9" s="182" t="s">
        <v>59</v>
      </c>
      <c r="C9" s="189"/>
      <c r="D9" s="189"/>
      <c r="E9" s="186"/>
      <c r="F9" s="187"/>
      <c r="G9" s="188"/>
      <c r="H9" s="188"/>
      <c r="I9" s="3"/>
    </row>
    <row r="10" spans="1:9" ht="13.5" customHeight="1">
      <c r="A10" s="180">
        <v>4</v>
      </c>
      <c r="B10" s="182" t="s">
        <v>232</v>
      </c>
      <c r="C10" s="189"/>
      <c r="D10" s="189"/>
      <c r="E10" s="186"/>
      <c r="F10" s="187"/>
      <c r="G10" s="188"/>
      <c r="H10" s="188"/>
      <c r="I10" s="3"/>
    </row>
    <row r="11" spans="1:9" ht="15">
      <c r="A11" s="180">
        <v>5</v>
      </c>
      <c r="B11" s="182" t="s">
        <v>18</v>
      </c>
      <c r="C11" s="190"/>
      <c r="D11" s="189"/>
      <c r="E11" s="186"/>
      <c r="F11" s="187"/>
      <c r="G11" s="188"/>
      <c r="H11" s="188"/>
      <c r="I11" s="3"/>
    </row>
    <row r="12" spans="1:9" ht="15">
      <c r="A12" s="180">
        <v>6</v>
      </c>
      <c r="B12" s="182" t="s">
        <v>18</v>
      </c>
      <c r="C12" s="190"/>
      <c r="D12" s="189"/>
      <c r="E12" s="186"/>
      <c r="F12" s="187"/>
      <c r="G12" s="188"/>
      <c r="H12" s="188"/>
      <c r="I12" s="3"/>
    </row>
    <row r="13" spans="1:9" ht="15">
      <c r="A13" s="180">
        <v>7</v>
      </c>
      <c r="B13" s="182" t="s">
        <v>18</v>
      </c>
      <c r="C13" s="190"/>
      <c r="D13" s="189"/>
      <c r="E13" s="186"/>
      <c r="F13" s="187"/>
      <c r="G13" s="188"/>
      <c r="H13" s="188"/>
      <c r="I13" s="3"/>
    </row>
    <row r="14" spans="1:9" ht="15">
      <c r="A14" s="180">
        <v>8</v>
      </c>
      <c r="B14" s="182" t="s">
        <v>18</v>
      </c>
      <c r="C14" s="190"/>
      <c r="D14" s="189"/>
      <c r="E14" s="186"/>
      <c r="F14" s="187"/>
      <c r="G14" s="188"/>
      <c r="H14" s="188"/>
      <c r="I14" s="3"/>
    </row>
    <row r="15" spans="1:9" ht="15">
      <c r="A15" s="180">
        <v>9</v>
      </c>
      <c r="B15" s="182" t="s">
        <v>18</v>
      </c>
      <c r="C15" s="190"/>
      <c r="D15" s="189"/>
      <c r="E15" s="186"/>
      <c r="F15" s="187"/>
      <c r="G15" s="188"/>
      <c r="H15" s="188"/>
      <c r="I15" s="3"/>
    </row>
    <row r="16" spans="1:9" ht="15">
      <c r="A16" s="180">
        <v>10</v>
      </c>
      <c r="B16" s="182" t="s">
        <v>18</v>
      </c>
      <c r="C16" s="190"/>
      <c r="D16" s="189"/>
      <c r="E16" s="186"/>
      <c r="F16" s="187"/>
      <c r="G16" s="188"/>
      <c r="H16" s="188"/>
      <c r="I16" s="3"/>
    </row>
    <row r="17" spans="1:9" ht="15">
      <c r="A17" s="180">
        <v>11</v>
      </c>
      <c r="B17" s="182" t="s">
        <v>18</v>
      </c>
      <c r="C17" s="190"/>
      <c r="D17" s="189"/>
      <c r="E17" s="186"/>
      <c r="F17" s="187"/>
      <c r="G17" s="188"/>
      <c r="H17" s="188"/>
      <c r="I17" s="3"/>
    </row>
    <row r="18" spans="1:9" ht="13.5" customHeight="1">
      <c r="A18" s="180">
        <v>12</v>
      </c>
      <c r="B18" s="182" t="s">
        <v>233</v>
      </c>
      <c r="C18" s="189"/>
      <c r="D18" s="189"/>
      <c r="E18" s="186"/>
      <c r="F18" s="187"/>
      <c r="G18" s="188"/>
      <c r="H18" s="188"/>
      <c r="I18" s="3"/>
    </row>
    <row r="19" spans="1:9" ht="13.5" customHeight="1">
      <c r="A19" s="180">
        <v>13</v>
      </c>
      <c r="B19" s="182" t="s">
        <v>233</v>
      </c>
      <c r="C19" s="189"/>
      <c r="D19" s="189"/>
      <c r="E19" s="186"/>
      <c r="F19" s="187"/>
      <c r="G19" s="188"/>
      <c r="H19" s="188"/>
      <c r="I19" s="3"/>
    </row>
    <row r="20" spans="1:9" ht="13.5" customHeight="1">
      <c r="A20" s="180">
        <v>14</v>
      </c>
      <c r="B20" s="182" t="s">
        <v>233</v>
      </c>
      <c r="C20" s="189"/>
      <c r="D20" s="189"/>
      <c r="E20" s="186"/>
      <c r="F20" s="187"/>
      <c r="G20" s="188"/>
      <c r="H20" s="188"/>
      <c r="I20" s="3"/>
    </row>
    <row r="21" spans="1:9" ht="15">
      <c r="A21" s="180">
        <v>15</v>
      </c>
      <c r="B21" s="182" t="s">
        <v>37</v>
      </c>
      <c r="C21" s="189"/>
      <c r="D21" s="189"/>
      <c r="E21" s="186"/>
      <c r="F21" s="187"/>
      <c r="G21" s="188"/>
      <c r="H21" s="188"/>
      <c r="I21" s="3"/>
    </row>
    <row r="22" spans="1:9" ht="15">
      <c r="A22" s="180">
        <v>16</v>
      </c>
      <c r="B22" s="182" t="s">
        <v>37</v>
      </c>
      <c r="C22" s="189"/>
      <c r="D22" s="189"/>
      <c r="E22" s="186"/>
      <c r="F22" s="187"/>
      <c r="G22" s="188"/>
      <c r="H22" s="188"/>
      <c r="I22" s="3"/>
    </row>
    <row r="23" spans="1:9" ht="15">
      <c r="A23" s="180">
        <v>17</v>
      </c>
      <c r="B23" s="182" t="s">
        <v>37</v>
      </c>
      <c r="C23" s="189"/>
      <c r="D23" s="189"/>
      <c r="E23" s="186"/>
      <c r="F23" s="187"/>
      <c r="G23" s="188"/>
      <c r="H23" s="188"/>
      <c r="I23" s="3"/>
    </row>
    <row r="24" spans="1:9" ht="13.5" customHeight="1">
      <c r="A24" s="180">
        <v>18</v>
      </c>
      <c r="B24" s="182" t="s">
        <v>234</v>
      </c>
      <c r="C24" s="189"/>
      <c r="D24" s="189"/>
      <c r="E24" s="191"/>
      <c r="F24" s="192"/>
      <c r="G24" s="193"/>
      <c r="H24" s="193"/>
      <c r="I24" s="3"/>
    </row>
    <row r="25" spans="1:9" ht="13.5" customHeight="1">
      <c r="A25" s="180">
        <v>19</v>
      </c>
      <c r="B25" s="182" t="s">
        <v>5</v>
      </c>
      <c r="C25" s="189"/>
      <c r="D25" s="189"/>
      <c r="E25" s="186"/>
      <c r="F25" s="187"/>
      <c r="G25" s="188"/>
      <c r="H25" s="188"/>
      <c r="I25" s="3"/>
    </row>
    <row r="26" spans="1:9" ht="13.5" customHeight="1">
      <c r="A26" s="180">
        <v>20</v>
      </c>
      <c r="B26" s="183" t="s">
        <v>6</v>
      </c>
      <c r="C26" s="194"/>
      <c r="D26" s="194"/>
      <c r="E26" s="195"/>
      <c r="F26" s="196"/>
      <c r="G26" s="197"/>
      <c r="H26" s="197"/>
      <c r="I26" s="4"/>
    </row>
    <row r="27" spans="5:6" ht="13.5" customHeight="1">
      <c r="E27" s="120"/>
      <c r="F27" s="120"/>
    </row>
    <row r="28" ht="13.5" customHeight="1"/>
    <row r="29" ht="13.5" customHeight="1"/>
    <row r="30" ht="13.5" customHeight="1"/>
    <row r="31" ht="13.5" customHeight="1"/>
    <row r="32" ht="13.5" customHeight="1"/>
    <row r="81" spans="2:9" ht="15">
      <c r="B81" s="131"/>
      <c r="C81" s="131"/>
      <c r="D81" s="131"/>
      <c r="E81" s="131"/>
      <c r="F81" s="131"/>
      <c r="G81" s="131"/>
      <c r="H81" s="131"/>
      <c r="I81" s="131"/>
    </row>
  </sheetData>
  <sheetProtection password="CA53" sheet="1"/>
  <mergeCells count="7">
    <mergeCell ref="E5:E6"/>
    <mergeCell ref="H5:H6"/>
    <mergeCell ref="D3:E3"/>
    <mergeCell ref="A3:B3"/>
    <mergeCell ref="A5:A6"/>
    <mergeCell ref="C5:C6"/>
    <mergeCell ref="D5:D6"/>
  </mergeCells>
  <printOptions/>
  <pageMargins left="0.7" right="0.7" top="0.787401575" bottom="0.787401575" header="0.3" footer="0.3"/>
  <pageSetup horizontalDpi="600" verticalDpi="600" orientation="landscape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14">
    <tabColor theme="9" tint="0.39998000860214233"/>
  </sheetPr>
  <dimension ref="A1:E69"/>
  <sheetViews>
    <sheetView showGridLines="0" showZeros="0" view="pageLayout" zoomScale="85" zoomScaleNormal="85" zoomScalePageLayoutView="85" workbookViewId="0" topLeftCell="A1">
      <selection activeCell="D43" sqref="D43"/>
    </sheetView>
  </sheetViews>
  <sheetFormatPr defaultColWidth="14.28125" defaultRowHeight="12.75"/>
  <cols>
    <col min="1" max="1" width="4.57421875" style="36" customWidth="1"/>
    <col min="2" max="2" width="44.28125" style="36" customWidth="1"/>
    <col min="3" max="3" width="19.421875" style="198" customWidth="1"/>
    <col min="4" max="4" width="15.140625" style="120" customWidth="1"/>
    <col min="5" max="5" width="37.28125" style="184" customWidth="1"/>
    <col min="6" max="16384" width="14.28125" style="36" customWidth="1"/>
  </cols>
  <sheetData>
    <row r="1" ht="15">
      <c r="A1" s="121" t="s">
        <v>238</v>
      </c>
    </row>
    <row r="3" spans="1:5" ht="13.5" customHeight="1">
      <c r="A3" s="199"/>
      <c r="B3" s="200"/>
      <c r="C3" s="376" t="s">
        <v>16</v>
      </c>
      <c r="D3" s="377"/>
      <c r="E3" s="380" t="s">
        <v>195</v>
      </c>
    </row>
    <row r="4" spans="1:5" ht="13.5" customHeight="1">
      <c r="A4" s="62"/>
      <c r="B4" s="201"/>
      <c r="C4" s="378" t="s">
        <v>16</v>
      </c>
      <c r="D4" s="379"/>
      <c r="E4" s="381"/>
    </row>
    <row r="5" spans="1:5" ht="13.5" customHeight="1">
      <c r="A5" s="62"/>
      <c r="B5" s="201"/>
      <c r="C5" s="202" t="s">
        <v>13</v>
      </c>
      <c r="D5" s="203" t="s">
        <v>32</v>
      </c>
      <c r="E5" s="204"/>
    </row>
    <row r="6" spans="1:5" ht="13.5" customHeight="1">
      <c r="A6" s="68"/>
      <c r="B6" s="205"/>
      <c r="C6" s="206" t="s">
        <v>2</v>
      </c>
      <c r="D6" s="207" t="s">
        <v>2</v>
      </c>
      <c r="E6" s="204"/>
    </row>
    <row r="7" spans="1:5" ht="13.5" customHeight="1">
      <c r="A7" s="62" t="s">
        <v>26</v>
      </c>
      <c r="B7" s="208" t="s">
        <v>95</v>
      </c>
      <c r="C7" s="234"/>
      <c r="D7" s="210">
        <f>IF(ISERROR(C7/Kalkulation!$D$20),"",C7/Kalkulation!$D$20)</f>
      </c>
      <c r="E7" s="237"/>
    </row>
    <row r="8" spans="1:5" ht="13.5" customHeight="1">
      <c r="A8" s="62"/>
      <c r="B8" s="55"/>
      <c r="C8" s="211"/>
      <c r="D8" s="210">
        <f>IF(ISERROR(C8/Kalkulation!$D$20),"",C8/Kalkulation!$D$20)</f>
      </c>
      <c r="E8" s="237"/>
    </row>
    <row r="9" spans="1:5" ht="13.5" customHeight="1">
      <c r="A9" s="57" t="s">
        <v>27</v>
      </c>
      <c r="B9" s="212" t="s">
        <v>96</v>
      </c>
      <c r="C9" s="19"/>
      <c r="D9" s="210">
        <f>IF(ISERROR(C9/Kalkulation!$D$20),"",C9/Kalkulation!$D$20)</f>
      </c>
      <c r="E9" s="237"/>
    </row>
    <row r="10" spans="1:5" ht="13.5" customHeight="1">
      <c r="A10" s="68"/>
      <c r="B10" s="213"/>
      <c r="C10" s="214"/>
      <c r="D10" s="210">
        <f>IF(ISERROR(C10/Kalkulation!$D$20),"",C10/Kalkulation!$D$20)</f>
      </c>
      <c r="E10" s="237"/>
    </row>
    <row r="11" spans="1:5" ht="13.5" customHeight="1">
      <c r="A11" s="57" t="s">
        <v>28</v>
      </c>
      <c r="B11" s="212" t="s">
        <v>48</v>
      </c>
      <c r="C11" s="209"/>
      <c r="D11" s="210">
        <f>IF(ISERROR(C11/Kalkulation!$D$20),"",C11/Kalkulation!$D$20)</f>
      </c>
      <c r="E11" s="237"/>
    </row>
    <row r="12" spans="1:5" ht="13.5" customHeight="1">
      <c r="A12" s="62"/>
      <c r="B12" s="55" t="s">
        <v>97</v>
      </c>
      <c r="C12" s="18"/>
      <c r="D12" s="210">
        <f>IF(ISERROR(C12/Kalkulation!$D$20),"",C12/Kalkulation!$D$20)</f>
      </c>
      <c r="E12" s="237"/>
    </row>
    <row r="13" spans="1:5" ht="13.5" customHeight="1">
      <c r="A13" s="62"/>
      <c r="B13" s="55" t="s">
        <v>98</v>
      </c>
      <c r="C13" s="18"/>
      <c r="D13" s="210">
        <f>IF(ISERROR(C13/Kalkulation!$D$20),"",C13/Kalkulation!$D$20)</f>
      </c>
      <c r="E13" s="237"/>
    </row>
    <row r="14" spans="1:5" ht="13.5" customHeight="1">
      <c r="A14" s="62"/>
      <c r="B14" s="55" t="s">
        <v>99</v>
      </c>
      <c r="C14" s="18"/>
      <c r="D14" s="210">
        <f>IF(ISERROR(C14/Kalkulation!$D$20),"",C14/Kalkulation!$D$20)</f>
      </c>
      <c r="E14" s="237"/>
    </row>
    <row r="15" spans="1:5" ht="13.5" customHeight="1">
      <c r="A15" s="62"/>
      <c r="B15" s="55" t="s">
        <v>100</v>
      </c>
      <c r="C15" s="18"/>
      <c r="D15" s="210">
        <f>IF(ISERROR(C15/Kalkulation!$D$20),"",C15/Kalkulation!$D$20)</f>
      </c>
      <c r="E15" s="237"/>
    </row>
    <row r="16" spans="1:5" ht="13.5" customHeight="1">
      <c r="A16" s="62"/>
      <c r="B16" s="55" t="s">
        <v>101</v>
      </c>
      <c r="C16" s="18"/>
      <c r="D16" s="210">
        <f>IF(ISERROR(C16/Kalkulation!$D$20),"",C16/Kalkulation!$D$20)</f>
      </c>
      <c r="E16" s="237"/>
    </row>
    <row r="17" spans="1:5" ht="13.5" customHeight="1">
      <c r="A17" s="62"/>
      <c r="B17" s="55" t="s">
        <v>102</v>
      </c>
      <c r="C17" s="18"/>
      <c r="D17" s="210">
        <f>IF(ISERROR(C17/Kalkulation!$D$20),"",C17/Kalkulation!$D$20)</f>
      </c>
      <c r="E17" s="237"/>
    </row>
    <row r="18" spans="1:5" ht="13.5" customHeight="1">
      <c r="A18" s="62"/>
      <c r="B18" s="55" t="s">
        <v>103</v>
      </c>
      <c r="C18" s="18"/>
      <c r="D18" s="210">
        <f>IF(ISERROR(C18/Kalkulation!$D$20),"",C18/Kalkulation!$D$20)</f>
      </c>
      <c r="E18" s="237"/>
    </row>
    <row r="19" spans="1:5" ht="13.5" customHeight="1">
      <c r="A19" s="62"/>
      <c r="B19" s="55" t="s">
        <v>104</v>
      </c>
      <c r="C19" s="18"/>
      <c r="D19" s="210">
        <f>IF(ISERROR(C19/Kalkulation!$D$20),"",C19/Kalkulation!$D$20)</f>
      </c>
      <c r="E19" s="237"/>
    </row>
    <row r="20" spans="1:5" ht="13.5" customHeight="1">
      <c r="A20" s="62"/>
      <c r="B20" s="133" t="s">
        <v>14</v>
      </c>
      <c r="C20" s="210">
        <f>SUM(C12:C19)</f>
        <v>0</v>
      </c>
      <c r="D20" s="210">
        <f>IF(ISERROR(C20/Kalkulation!$D$20),"",C20/Kalkulation!$D$20)</f>
      </c>
      <c r="E20" s="237"/>
    </row>
    <row r="21" spans="1:5" ht="13.5" customHeight="1">
      <c r="A21" s="68"/>
      <c r="B21" s="215"/>
      <c r="C21" s="216"/>
      <c r="D21" s="210">
        <f>IF(ISERROR(C21/Kalkulation!$D$20),"",C21/Kalkulation!$D$20)</f>
      </c>
      <c r="E21" s="237"/>
    </row>
    <row r="22" spans="1:5" ht="13.5" customHeight="1">
      <c r="A22" s="57" t="s">
        <v>29</v>
      </c>
      <c r="B22" s="212" t="s">
        <v>78</v>
      </c>
      <c r="C22" s="217"/>
      <c r="D22" s="210">
        <f>IF(ISERROR(C22/Kalkulation!$D$20),"",C22/Kalkulation!$D$20)</f>
      </c>
      <c r="E22" s="237"/>
    </row>
    <row r="23" spans="1:5" ht="13.5" customHeight="1">
      <c r="A23" s="62"/>
      <c r="B23" s="55" t="s">
        <v>105</v>
      </c>
      <c r="C23" s="18"/>
      <c r="D23" s="210">
        <f>IF(ISERROR(C23/Kalkulation!$D$20),"",C23/Kalkulation!$D$20)</f>
      </c>
      <c r="E23" s="237"/>
    </row>
    <row r="24" spans="1:5" ht="13.5" customHeight="1">
      <c r="A24" s="62"/>
      <c r="B24" s="55" t="s">
        <v>106</v>
      </c>
      <c r="C24" s="18"/>
      <c r="D24" s="210">
        <f>IF(ISERROR(C24/Kalkulation!$D$20),"",C24/Kalkulation!$D$20)</f>
      </c>
      <c r="E24" s="237"/>
    </row>
    <row r="25" spans="1:5" ht="13.5" customHeight="1">
      <c r="A25" s="62"/>
      <c r="B25" s="55" t="s">
        <v>107</v>
      </c>
      <c r="C25" s="18"/>
      <c r="D25" s="210">
        <f>IF(ISERROR(C25/Kalkulation!$D$20),"",C25/Kalkulation!$D$20)</f>
      </c>
      <c r="E25" s="237"/>
    </row>
    <row r="26" spans="1:5" ht="30">
      <c r="A26" s="62"/>
      <c r="B26" s="218" t="s">
        <v>138</v>
      </c>
      <c r="C26" s="18"/>
      <c r="D26" s="210">
        <f>IF(ISERROR(C26/Kalkulation!$D$20),"",C26/Kalkulation!$D$20)</f>
      </c>
      <c r="E26" s="237"/>
    </row>
    <row r="27" spans="1:5" ht="13.5" customHeight="1">
      <c r="A27" s="62"/>
      <c r="B27" s="55" t="s">
        <v>108</v>
      </c>
      <c r="C27" s="18"/>
      <c r="D27" s="210">
        <f>IF(ISERROR(C27/Kalkulation!$D$20),"",C27/Kalkulation!$D$20)</f>
      </c>
      <c r="E27" s="237"/>
    </row>
    <row r="28" spans="1:5" ht="13.5" customHeight="1">
      <c r="A28" s="62"/>
      <c r="B28" s="133" t="s">
        <v>14</v>
      </c>
      <c r="C28" s="210">
        <f>SUM(C23:C27)</f>
        <v>0</v>
      </c>
      <c r="D28" s="210">
        <f>IF(ISERROR(C28/Kalkulation!$D$20),"",C28/Kalkulation!$D$20)</f>
      </c>
      <c r="E28" s="237"/>
    </row>
    <row r="29" spans="1:5" ht="13.5" customHeight="1">
      <c r="A29" s="68"/>
      <c r="B29" s="215"/>
      <c r="C29" s="219"/>
      <c r="D29" s="210">
        <f>IF(ISERROR(C29/Kalkulation!$D$20),"",C29/Kalkulation!$D$20)</f>
      </c>
      <c r="E29" s="237"/>
    </row>
    <row r="30" spans="1:5" ht="13.5" customHeight="1">
      <c r="A30" s="62" t="s">
        <v>30</v>
      </c>
      <c r="B30" s="208" t="s">
        <v>31</v>
      </c>
      <c r="C30" s="220"/>
      <c r="D30" s="210">
        <f>IF(ISERROR(C30/Kalkulation!$D$20),"",C30/Kalkulation!$D$20)</f>
      </c>
      <c r="E30" s="237"/>
    </row>
    <row r="31" spans="1:5" ht="13.5" customHeight="1">
      <c r="A31" s="62"/>
      <c r="B31" s="55" t="s">
        <v>109</v>
      </c>
      <c r="C31" s="18"/>
      <c r="D31" s="210">
        <f>IF(ISERROR(C31/Kalkulation!$D$20),"",C31/Kalkulation!$D$20)</f>
      </c>
      <c r="E31" s="237"/>
    </row>
    <row r="32" spans="1:5" s="222" customFormat="1" ht="15">
      <c r="A32" s="221"/>
      <c r="B32" s="218" t="s">
        <v>110</v>
      </c>
      <c r="C32" s="18"/>
      <c r="D32" s="210">
        <f>IF(ISERROR(C32/Kalkulation!$D$20),"",C32/Kalkulation!$D$20)</f>
      </c>
      <c r="E32" s="238"/>
    </row>
    <row r="33" spans="1:5" s="222" customFormat="1" ht="15">
      <c r="A33" s="221"/>
      <c r="B33" s="218" t="s">
        <v>111</v>
      </c>
      <c r="C33" s="18"/>
      <c r="D33" s="210">
        <f>IF(ISERROR(C33/Kalkulation!$D$20),"",C33/Kalkulation!$D$20)</f>
      </c>
      <c r="E33" s="238"/>
    </row>
    <row r="34" spans="1:5" ht="13.5" customHeight="1">
      <c r="A34" s="62"/>
      <c r="B34" s="55" t="s">
        <v>112</v>
      </c>
      <c r="C34" s="18"/>
      <c r="D34" s="210">
        <f>IF(ISERROR(C34/Kalkulation!$D$20),"",C34/Kalkulation!$D$20)</f>
      </c>
      <c r="E34" s="237"/>
    </row>
    <row r="35" spans="1:5" ht="13.5" customHeight="1">
      <c r="A35" s="62"/>
      <c r="B35" s="55" t="s">
        <v>133</v>
      </c>
      <c r="C35" s="18"/>
      <c r="D35" s="210">
        <f>IF(ISERROR(C35/Kalkulation!$D$20),"",C35/Kalkulation!$D$20)</f>
      </c>
      <c r="E35" s="237"/>
    </row>
    <row r="36" spans="1:5" ht="13.5" customHeight="1">
      <c r="A36" s="62"/>
      <c r="B36" s="182" t="s">
        <v>113</v>
      </c>
      <c r="C36" s="18"/>
      <c r="D36" s="210">
        <f>IF(ISERROR(C36/Kalkulation!$D$20),"",C36/Kalkulation!$D$20)</f>
      </c>
      <c r="E36" s="237"/>
    </row>
    <row r="37" spans="1:5" ht="13.5" customHeight="1">
      <c r="A37" s="62"/>
      <c r="B37" s="55" t="s">
        <v>114</v>
      </c>
      <c r="C37" s="18"/>
      <c r="D37" s="210">
        <f>IF(ISERROR(C37/Kalkulation!$D$20),"",C37/Kalkulation!$D$20)</f>
      </c>
      <c r="E37" s="237"/>
    </row>
    <row r="38" spans="1:5" ht="13.5" customHeight="1">
      <c r="A38" s="62"/>
      <c r="B38" s="55" t="s">
        <v>115</v>
      </c>
      <c r="C38" s="18"/>
      <c r="D38" s="210">
        <f>IF(ISERROR(C38/Kalkulation!$D$20),"",C38/Kalkulation!$D$20)</f>
      </c>
      <c r="E38" s="237"/>
    </row>
    <row r="39" spans="1:5" ht="13.5" customHeight="1">
      <c r="A39" s="62"/>
      <c r="B39" s="55" t="s">
        <v>116</v>
      </c>
      <c r="C39" s="18"/>
      <c r="D39" s="210">
        <f>IF(ISERROR(C39/Kalkulation!$D$20),"",C39/Kalkulation!$D$20)</f>
      </c>
      <c r="E39" s="237"/>
    </row>
    <row r="40" spans="1:5" ht="13.5" customHeight="1">
      <c r="A40" s="62"/>
      <c r="B40" s="133" t="s">
        <v>14</v>
      </c>
      <c r="C40" s="210">
        <f>SUM(C31:C39)</f>
        <v>0</v>
      </c>
      <c r="D40" s="210">
        <f>IF(ISERROR(C40/Kalkulation!$D$20),"",C40/Kalkulation!$D$20)</f>
      </c>
      <c r="E40" s="237"/>
    </row>
    <row r="41" spans="1:5" ht="13.5" customHeight="1">
      <c r="A41" s="68"/>
      <c r="B41" s="215"/>
      <c r="C41" s="216"/>
      <c r="D41" s="210">
        <f>IF(ISERROR(C41/Kalkulation!$D$20),"",C41/Kalkulation!$D$20)</f>
      </c>
      <c r="E41" s="237"/>
    </row>
    <row r="42" spans="1:5" ht="13.5" customHeight="1">
      <c r="A42" s="223" t="s">
        <v>38</v>
      </c>
      <c r="B42" s="224" t="s">
        <v>61</v>
      </c>
      <c r="C42" s="217"/>
      <c r="D42" s="210">
        <f>IF(ISERROR(C42/Kalkulation!$D$20),"",C42/Kalkulation!$D$20)</f>
      </c>
      <c r="E42" s="237"/>
    </row>
    <row r="43" spans="1:5" ht="13.5" customHeight="1">
      <c r="A43" s="156"/>
      <c r="B43" s="182" t="s">
        <v>139</v>
      </c>
      <c r="C43" s="235"/>
      <c r="D43" s="210">
        <f>IF(ISERROR(C43/Kalkulation!$D$20),"",C43/Kalkulation!$D$20)</f>
      </c>
      <c r="E43" s="237"/>
    </row>
    <row r="44" spans="1:5" ht="13.5" customHeight="1">
      <c r="A44" s="156"/>
      <c r="B44" s="182" t="s">
        <v>140</v>
      </c>
      <c r="C44" s="235"/>
      <c r="D44" s="210">
        <f>IF(ISERROR(C44/Kalkulation!$D$20),"",C44/Kalkulation!$D$20)</f>
      </c>
      <c r="E44" s="237"/>
    </row>
    <row r="45" spans="1:5" ht="13.5" customHeight="1">
      <c r="A45" s="156"/>
      <c r="B45" s="182" t="s">
        <v>141</v>
      </c>
      <c r="C45" s="235"/>
      <c r="D45" s="210">
        <f>IF(ISERROR(C45/Kalkulation!$D$20),"",C45/Kalkulation!$D$20)</f>
      </c>
      <c r="E45" s="237"/>
    </row>
    <row r="46" spans="1:5" ht="13.5" customHeight="1">
      <c r="A46" s="156"/>
      <c r="B46" s="182" t="s">
        <v>142</v>
      </c>
      <c r="C46" s="235"/>
      <c r="D46" s="210">
        <f>IF(ISERROR(C46/Kalkulation!$D$20),"",C46/Kalkulation!$D$20)</f>
      </c>
      <c r="E46" s="237"/>
    </row>
    <row r="47" spans="1:5" ht="13.5" customHeight="1">
      <c r="A47" s="156"/>
      <c r="B47" s="182" t="s">
        <v>143</v>
      </c>
      <c r="C47" s="235"/>
      <c r="D47" s="210">
        <f>IF(ISERROR(C47/Kalkulation!$D$20),"",C47/Kalkulation!$D$20)</f>
      </c>
      <c r="E47" s="237"/>
    </row>
    <row r="48" spans="1:5" ht="13.5" customHeight="1">
      <c r="A48" s="156"/>
      <c r="B48" s="225" t="s">
        <v>7</v>
      </c>
      <c r="C48" s="226">
        <f>SUM(C43:C47)</f>
        <v>0</v>
      </c>
      <c r="D48" s="210">
        <f>IF(ISERROR(C48/Kalkulation!$D$20),"",C48/Kalkulation!$D$20)</f>
      </c>
      <c r="E48" s="237"/>
    </row>
    <row r="49" spans="1:5" ht="13.5" customHeight="1">
      <c r="A49" s="156"/>
      <c r="B49" s="224" t="s">
        <v>60</v>
      </c>
      <c r="C49" s="211"/>
      <c r="D49" s="210">
        <f>IF(ISERROR(C49/Kalkulation!$D$20),"",C49/Kalkulation!$D$20)</f>
      </c>
      <c r="E49" s="237"/>
    </row>
    <row r="50" spans="1:5" ht="13.5" customHeight="1">
      <c r="A50" s="156"/>
      <c r="B50" s="182" t="s">
        <v>144</v>
      </c>
      <c r="C50" s="18"/>
      <c r="D50" s="210">
        <f>IF(ISERROR(C50/Kalkulation!$D$20),"",C50/Kalkulation!$D$20)</f>
      </c>
      <c r="E50" s="237"/>
    </row>
    <row r="51" spans="1:5" ht="13.5" customHeight="1">
      <c r="A51" s="156"/>
      <c r="B51" s="182" t="s">
        <v>145</v>
      </c>
      <c r="C51" s="18"/>
      <c r="D51" s="210">
        <f>IF(ISERROR(C51/Kalkulation!$D$20),"",C51/Kalkulation!$D$20)</f>
      </c>
      <c r="E51" s="237"/>
    </row>
    <row r="52" spans="1:5" ht="13.5" customHeight="1">
      <c r="A52" s="156"/>
      <c r="B52" s="182" t="s">
        <v>146</v>
      </c>
      <c r="C52" s="18"/>
      <c r="D52" s="210">
        <f>IF(ISERROR(C52/Kalkulation!$D$20),"",C52/Kalkulation!$D$20)</f>
      </c>
      <c r="E52" s="237"/>
    </row>
    <row r="53" spans="1:5" ht="13.5" customHeight="1">
      <c r="A53" s="156"/>
      <c r="B53" s="182" t="s">
        <v>147</v>
      </c>
      <c r="C53" s="18"/>
      <c r="D53" s="210">
        <f>IF(ISERROR(C53/Kalkulation!$D$20),"",C53/Kalkulation!$D$20)</f>
      </c>
      <c r="E53" s="237"/>
    </row>
    <row r="54" spans="1:5" ht="13.5" customHeight="1">
      <c r="A54" s="156"/>
      <c r="B54" s="225" t="s">
        <v>7</v>
      </c>
      <c r="C54" s="226">
        <f>SUM(C50:C53)</f>
        <v>0</v>
      </c>
      <c r="D54" s="210">
        <f>IF(ISERROR(C54/Kalkulation!$D$20),"",C54/Kalkulation!$D$20)</f>
      </c>
      <c r="E54" s="237"/>
    </row>
    <row r="55" spans="1:5" ht="13.5" customHeight="1">
      <c r="A55" s="156"/>
      <c r="B55" s="182" t="s">
        <v>205</v>
      </c>
      <c r="C55" s="18"/>
      <c r="D55" s="210">
        <f>IF(ISERROR(C55/Kalkulation!$D$20),"",C55/Kalkulation!$D$20)</f>
      </c>
      <c r="E55" s="237"/>
    </row>
    <row r="56" spans="1:5" ht="13.5" customHeight="1">
      <c r="A56" s="156"/>
      <c r="B56" s="133" t="s">
        <v>14</v>
      </c>
      <c r="C56" s="210">
        <f>SUM(C48+C54+C55)</f>
        <v>0</v>
      </c>
      <c r="D56" s="210">
        <f>IF(ISERROR(C56/Kalkulation!$D$20),"",C56/Kalkulation!$D$20)</f>
      </c>
      <c r="E56" s="237"/>
    </row>
    <row r="57" spans="1:5" ht="13.5" customHeight="1">
      <c r="A57" s="156"/>
      <c r="B57" s="215"/>
      <c r="C57" s="216"/>
      <c r="D57" s="210">
        <f>IF(ISERROR(C57/Kalkulation!$D$20),"",C57/Kalkulation!$D$20)</f>
      </c>
      <c r="E57" s="237"/>
    </row>
    <row r="58" spans="1:5" ht="13.5" customHeight="1">
      <c r="A58" s="156"/>
      <c r="B58" s="227" t="s">
        <v>117</v>
      </c>
      <c r="C58" s="236"/>
      <c r="D58" s="210">
        <f>IF(ISERROR(C58/Kalkulation!$D$20),"",C58/Kalkulation!$D$20)</f>
      </c>
      <c r="E58" s="237"/>
    </row>
    <row r="59" spans="1:5" ht="13.5" customHeight="1">
      <c r="A59" s="156"/>
      <c r="B59" s="215"/>
      <c r="C59" s="216"/>
      <c r="D59" s="210">
        <f>IF(ISERROR(C59/Kalkulation!$D$20),"",C59/Kalkulation!$D$20)</f>
      </c>
      <c r="E59" s="237"/>
    </row>
    <row r="60" spans="1:5" ht="13.5" customHeight="1">
      <c r="A60" s="229"/>
      <c r="B60" s="230" t="s">
        <v>62</v>
      </c>
      <c r="C60" s="210">
        <f>C7+C9+C20+C28+C40+C56-C58</f>
        <v>0</v>
      </c>
      <c r="D60" s="210">
        <f>IF(ISERROR(C60/Kalkulation!$D$20),"",C60/Kalkulation!$D$20)</f>
      </c>
      <c r="E60" s="237"/>
    </row>
    <row r="61" ht="13.5" customHeight="1"/>
    <row r="68" spans="2:5" ht="15">
      <c r="B68" s="131"/>
      <c r="C68" s="231"/>
      <c r="D68" s="232"/>
      <c r="E68" s="233"/>
    </row>
    <row r="69" spans="2:5" ht="15">
      <c r="B69" s="131"/>
      <c r="C69" s="231"/>
      <c r="D69" s="232"/>
      <c r="E69" s="233"/>
    </row>
  </sheetData>
  <sheetProtection password="CA53" sheet="1"/>
  <mergeCells count="2">
    <mergeCell ref="C3:D4"/>
    <mergeCell ref="E3:E4"/>
  </mergeCells>
  <printOptions/>
  <pageMargins left="0.75" right="0.75" top="1" bottom="1" header="0.4921259845" footer="0.4921259845"/>
  <pageSetup horizontalDpi="600" verticalDpi="600" orientation="portrait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5">
    <tabColor theme="9" tint="0.39998000860214233"/>
  </sheetPr>
  <dimension ref="A1:E39"/>
  <sheetViews>
    <sheetView showGridLines="0" showZeros="0" view="pageLayout" zoomScale="70" zoomScaleNormal="70" zoomScalePageLayoutView="70" workbookViewId="0" topLeftCell="A1">
      <selection activeCell="A1" sqref="A1"/>
    </sheetView>
  </sheetViews>
  <sheetFormatPr defaultColWidth="14.28125" defaultRowHeight="12.75"/>
  <cols>
    <col min="1" max="1" width="4.57421875" style="36" customWidth="1"/>
    <col min="2" max="2" width="49.421875" style="36" customWidth="1"/>
    <col min="3" max="3" width="18.00390625" style="36" customWidth="1"/>
    <col min="4" max="4" width="12.8515625" style="36" bestFit="1" customWidth="1"/>
    <col min="5" max="5" width="35.421875" style="36" customWidth="1"/>
    <col min="6" max="16384" width="14.28125" style="36" customWidth="1"/>
  </cols>
  <sheetData>
    <row r="1" ht="15">
      <c r="A1" s="121" t="s">
        <v>239</v>
      </c>
    </row>
    <row r="3" spans="1:5" ht="13.5" customHeight="1">
      <c r="A3" s="199"/>
      <c r="B3" s="200"/>
      <c r="C3" s="376" t="s">
        <v>16</v>
      </c>
      <c r="D3" s="377"/>
      <c r="E3" s="380" t="s">
        <v>195</v>
      </c>
    </row>
    <row r="4" spans="1:5" ht="13.5" customHeight="1">
      <c r="A4" s="62"/>
      <c r="B4" s="201"/>
      <c r="C4" s="378" t="s">
        <v>16</v>
      </c>
      <c r="D4" s="379"/>
      <c r="E4" s="381"/>
    </row>
    <row r="5" spans="1:5" ht="13.5" customHeight="1">
      <c r="A5" s="62"/>
      <c r="B5" s="201"/>
      <c r="C5" s="202" t="s">
        <v>13</v>
      </c>
      <c r="D5" s="203" t="s">
        <v>32</v>
      </c>
      <c r="E5" s="239"/>
    </row>
    <row r="6" spans="1:5" ht="13.5" customHeight="1">
      <c r="A6" s="68"/>
      <c r="B6" s="205"/>
      <c r="C6" s="206" t="s">
        <v>2</v>
      </c>
      <c r="D6" s="207" t="s">
        <v>2</v>
      </c>
      <c r="E6" s="239"/>
    </row>
    <row r="7" spans="1:5" ht="13.5" customHeight="1">
      <c r="A7" s="57" t="s">
        <v>66</v>
      </c>
      <c r="B7" s="212" t="s">
        <v>63</v>
      </c>
      <c r="C7" s="240"/>
      <c r="D7" s="210"/>
      <c r="E7" s="237"/>
    </row>
    <row r="8" spans="1:5" ht="13.5" customHeight="1">
      <c r="A8" s="62"/>
      <c r="B8" s="55" t="s">
        <v>206</v>
      </c>
      <c r="C8" s="241">
        <f>IF(ISERROR('Anlage 3.1'!F12+'Anlage 3.1'!F23),"",'Anlage 3.1'!F12+'Anlage 3.1'!F23)</f>
        <v>0</v>
      </c>
      <c r="D8" s="210">
        <f>IF(ISERROR(C8/Kalkulation!$D$20),"",C8/Kalkulation!$D$20)</f>
      </c>
      <c r="E8" s="237"/>
    </row>
    <row r="9" spans="1:5" ht="13.5" customHeight="1">
      <c r="A9" s="62"/>
      <c r="B9" s="55" t="s">
        <v>186</v>
      </c>
      <c r="C9" s="241">
        <f>'Anlage 3.2'!I16</f>
        <v>0</v>
      </c>
      <c r="D9" s="210">
        <f>IF(ISERROR(C9/Kalkulation!$D$20),"",C9/Kalkulation!$D$20)</f>
      </c>
      <c r="E9" s="237"/>
    </row>
    <row r="10" spans="1:5" ht="13.5" customHeight="1">
      <c r="A10" s="62"/>
      <c r="B10" s="55" t="s">
        <v>189</v>
      </c>
      <c r="C10" s="241">
        <f>'Anlage 3.3'!D17</f>
        <v>0</v>
      </c>
      <c r="D10" s="210">
        <f>IF(ISERROR(C10/Kalkulation!$D$20),"",C10/Kalkulation!$D$20)</f>
      </c>
      <c r="E10" s="237"/>
    </row>
    <row r="11" spans="1:5" ht="13.5" customHeight="1">
      <c r="A11" s="62"/>
      <c r="B11" s="55" t="s">
        <v>192</v>
      </c>
      <c r="C11" s="241">
        <f>'Anlage 3.4'!F17</f>
        <v>0</v>
      </c>
      <c r="D11" s="210">
        <f>IF(ISERROR(C11/Kalkulation!$D$20),"",C11/Kalkulation!$D$20)</f>
      </c>
      <c r="E11" s="237"/>
    </row>
    <row r="12" spans="1:5" ht="13.5" customHeight="1">
      <c r="A12" s="62"/>
      <c r="B12" s="133" t="s">
        <v>14</v>
      </c>
      <c r="C12" s="210">
        <f>SUM(C8:C11)</f>
        <v>0</v>
      </c>
      <c r="D12" s="210">
        <f>IF(ISERROR(C12/Kalkulation!$D$20),"",C12/Kalkulation!$D$20)</f>
      </c>
      <c r="E12" s="237"/>
    </row>
    <row r="13" spans="1:5" ht="13.5" customHeight="1">
      <c r="A13" s="68"/>
      <c r="B13" s="215"/>
      <c r="C13" s="216"/>
      <c r="D13" s="210"/>
      <c r="E13" s="237"/>
    </row>
    <row r="14" spans="1:5" ht="13.5" customHeight="1">
      <c r="A14" s="57" t="s">
        <v>67</v>
      </c>
      <c r="B14" s="212" t="s">
        <v>64</v>
      </c>
      <c r="C14" s="228"/>
      <c r="D14" s="210"/>
      <c r="E14" s="237"/>
    </row>
    <row r="15" spans="1:5" ht="13.5" customHeight="1">
      <c r="A15" s="62"/>
      <c r="B15" s="55" t="s">
        <v>207</v>
      </c>
      <c r="C15" s="241">
        <f>'Anlage 3.1'!F34</f>
        <v>0</v>
      </c>
      <c r="D15" s="210">
        <f>IF(ISERROR(C15/Kalkulation!$D$20),"",C15/Kalkulation!$D$20)</f>
      </c>
      <c r="E15" s="237"/>
    </row>
    <row r="16" spans="1:5" ht="13.5" customHeight="1">
      <c r="A16" s="62"/>
      <c r="B16" s="55" t="s">
        <v>187</v>
      </c>
      <c r="C16" s="241">
        <f>'Anlage 3.2'!I31</f>
        <v>0</v>
      </c>
      <c r="D16" s="210">
        <f>IF(ISERROR(C16/Kalkulation!$D$20),"",C16/Kalkulation!$D$20)</f>
      </c>
      <c r="E16" s="237"/>
    </row>
    <row r="17" spans="1:5" ht="13.5" customHeight="1">
      <c r="A17" s="62"/>
      <c r="B17" s="55" t="s">
        <v>190</v>
      </c>
      <c r="C17" s="241">
        <f>'Anlage 3.3'!D30</f>
        <v>0</v>
      </c>
      <c r="D17" s="210">
        <f>IF(ISERROR(C17/Kalkulation!$D$20),"",C17/Kalkulation!$D$20)</f>
      </c>
      <c r="E17" s="237"/>
    </row>
    <row r="18" spans="1:5" ht="13.5" customHeight="1">
      <c r="A18" s="62"/>
      <c r="B18" s="55" t="s">
        <v>193</v>
      </c>
      <c r="C18" s="241">
        <f>'Anlage 3.4'!F30</f>
        <v>0</v>
      </c>
      <c r="D18" s="210">
        <f>IF(ISERROR(C18/Kalkulation!$D$20),"",C18/Kalkulation!$D$20)</f>
      </c>
      <c r="E18" s="237"/>
    </row>
    <row r="19" spans="1:5" ht="13.5" customHeight="1">
      <c r="A19" s="62"/>
      <c r="B19" s="133" t="s">
        <v>14</v>
      </c>
      <c r="C19" s="210">
        <f>SUM(C15:C18)</f>
        <v>0</v>
      </c>
      <c r="D19" s="210">
        <f>IF(ISERROR(C19/Kalkulation!$D$20),"",C19/Kalkulation!$D$20)</f>
      </c>
      <c r="E19" s="237"/>
    </row>
    <row r="20" spans="1:5" ht="13.5" customHeight="1">
      <c r="A20" s="68"/>
      <c r="B20" s="215"/>
      <c r="C20" s="219"/>
      <c r="D20" s="210"/>
      <c r="E20" s="237"/>
    </row>
    <row r="21" spans="1:5" ht="13.5" customHeight="1">
      <c r="A21" s="62" t="s">
        <v>68</v>
      </c>
      <c r="B21" s="208" t="s">
        <v>65</v>
      </c>
      <c r="C21" s="228"/>
      <c r="D21" s="210"/>
      <c r="E21" s="237"/>
    </row>
    <row r="22" spans="1:5" ht="13.5" customHeight="1">
      <c r="A22" s="62"/>
      <c r="B22" s="55" t="s">
        <v>208</v>
      </c>
      <c r="C22" s="241">
        <f>'Anlage 3.1'!F57</f>
        <v>0</v>
      </c>
      <c r="D22" s="210">
        <f>IF(ISERROR(C22/Kalkulation!$D$20),"",C22/Kalkulation!$D$20)</f>
      </c>
      <c r="E22" s="237"/>
    </row>
    <row r="23" spans="1:5" ht="13.5" customHeight="1">
      <c r="A23" s="221"/>
      <c r="B23" s="55" t="s">
        <v>188</v>
      </c>
      <c r="C23" s="241">
        <f>'Anlage 3.2'!I46</f>
        <v>0</v>
      </c>
      <c r="D23" s="210">
        <f>IF(ISERROR(C23/Kalkulation!$D$20),"",C23/Kalkulation!$D$20)</f>
      </c>
      <c r="E23" s="238"/>
    </row>
    <row r="24" spans="1:5" ht="13.5" customHeight="1">
      <c r="A24" s="221"/>
      <c r="B24" s="55" t="s">
        <v>191</v>
      </c>
      <c r="C24" s="241">
        <f>'Anlage 3.3'!D65</f>
        <v>0</v>
      </c>
      <c r="D24" s="210">
        <f>IF(ISERROR(C24/Kalkulation!$D$20),"",C24/Kalkulation!$D$20)</f>
      </c>
      <c r="E24" s="238"/>
    </row>
    <row r="25" spans="1:5" ht="13.5" customHeight="1">
      <c r="A25" s="62"/>
      <c r="B25" s="55" t="s">
        <v>194</v>
      </c>
      <c r="C25" s="241">
        <f>'Anlage 3.4'!F66</f>
        <v>0</v>
      </c>
      <c r="D25" s="210">
        <f>IF(ISERROR(C25/Kalkulation!$D$20),"",C25/Kalkulation!$D$20)</f>
      </c>
      <c r="E25" s="237"/>
    </row>
    <row r="26" spans="1:5" ht="13.5" customHeight="1">
      <c r="A26" s="62"/>
      <c r="B26" s="133" t="s">
        <v>14</v>
      </c>
      <c r="C26" s="210">
        <f>SUM(C22:C25)</f>
        <v>0</v>
      </c>
      <c r="D26" s="210">
        <f>IF(ISERROR(C26/Kalkulation!$D$20),"",C26/Kalkulation!$D$20)</f>
      </c>
      <c r="E26" s="237"/>
    </row>
    <row r="27" spans="1:5" ht="13.5" customHeight="1">
      <c r="A27" s="68"/>
      <c r="B27" s="215"/>
      <c r="C27" s="216"/>
      <c r="D27" s="210"/>
      <c r="E27" s="237"/>
    </row>
    <row r="28" spans="1:5" ht="13.5" customHeight="1">
      <c r="A28" s="156" t="s">
        <v>69</v>
      </c>
      <c r="B28" s="227" t="s">
        <v>94</v>
      </c>
      <c r="C28" s="236"/>
      <c r="D28" s="210">
        <f>IF(ISERROR(C28/Kalkulation!$D$20),"",C28/Kalkulation!$D$20)</f>
      </c>
      <c r="E28" s="237"/>
    </row>
    <row r="29" spans="1:5" ht="13.5" customHeight="1">
      <c r="A29" s="156"/>
      <c r="B29" s="215"/>
      <c r="C29" s="216"/>
      <c r="D29" s="210"/>
      <c r="E29" s="237"/>
    </row>
    <row r="30" spans="1:5" ht="13.5" customHeight="1">
      <c r="A30" s="229"/>
      <c r="B30" s="230" t="s">
        <v>80</v>
      </c>
      <c r="C30" s="210">
        <f>C12+C19+C26-C28</f>
        <v>0</v>
      </c>
      <c r="D30" s="210">
        <f>IF(ISERROR(C30/Kalkulation!$D$20),"",C30/Kalkulation!$D$20)</f>
      </c>
      <c r="E30" s="237"/>
    </row>
    <row r="31" ht="13.5" customHeight="1"/>
    <row r="32" ht="13.5" customHeight="1"/>
    <row r="33" ht="13.5" customHeight="1"/>
    <row r="34" ht="13.5" customHeight="1"/>
    <row r="35" ht="13.5" customHeight="1">
      <c r="A35" s="36" t="s">
        <v>134</v>
      </c>
    </row>
    <row r="36" spans="1:5" ht="34.5" customHeight="1">
      <c r="A36" s="382" t="s">
        <v>209</v>
      </c>
      <c r="B36" s="383"/>
      <c r="C36" s="383"/>
      <c r="D36" s="383"/>
      <c r="E36" s="383"/>
    </row>
    <row r="38" spans="2:5" ht="15">
      <c r="B38" s="131"/>
      <c r="C38" s="131"/>
      <c r="D38" s="131"/>
      <c r="E38" s="131"/>
    </row>
    <row r="39" spans="2:5" ht="15">
      <c r="B39" s="131"/>
      <c r="C39" s="131"/>
      <c r="D39" s="131"/>
      <c r="E39" s="131"/>
    </row>
  </sheetData>
  <sheetProtection password="CA53" sheet="1"/>
  <mergeCells count="3">
    <mergeCell ref="C3:D4"/>
    <mergeCell ref="E3:E4"/>
    <mergeCell ref="A36:E36"/>
  </mergeCells>
  <printOptions/>
  <pageMargins left="0.75" right="0.75" top="1" bottom="1" header="0.4921259845" footer="0.4921259845"/>
  <pageSetup horizontalDpi="600" verticalDpi="600" orientation="portrait" paperSize="9" scale="72" r:id="rId1"/>
  <ignoredErrors>
    <ignoredError sqref="C12:C15 C18:C21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6">
    <tabColor theme="9" tint="0.39998000860214233"/>
  </sheetPr>
  <dimension ref="A1:G60"/>
  <sheetViews>
    <sheetView showGridLines="0" showZeros="0" view="pageLayout" zoomScale="85" zoomScaleNormal="85" zoomScalePageLayoutView="85" workbookViewId="0" topLeftCell="A5">
      <selection activeCell="G5" sqref="G5"/>
    </sheetView>
  </sheetViews>
  <sheetFormatPr defaultColWidth="14.28125" defaultRowHeight="12.75"/>
  <cols>
    <col min="1" max="1" width="5.7109375" style="243" customWidth="1"/>
    <col min="2" max="2" width="40.28125" style="243" customWidth="1"/>
    <col min="3" max="3" width="19.140625" style="243" customWidth="1"/>
    <col min="4" max="4" width="24.7109375" style="244" customWidth="1"/>
    <col min="5" max="5" width="17.8515625" style="244" customWidth="1"/>
    <col min="6" max="6" width="22.421875" style="244" customWidth="1"/>
    <col min="7" max="7" width="16.00390625" style="244" customWidth="1"/>
    <col min="8" max="16384" width="14.28125" style="243" customWidth="1"/>
  </cols>
  <sheetData>
    <row r="1" ht="15">
      <c r="A1" s="242" t="s">
        <v>240</v>
      </c>
    </row>
    <row r="2" ht="15">
      <c r="A2" s="242"/>
    </row>
    <row r="3" spans="1:7" ht="18" customHeight="1">
      <c r="A3" s="245"/>
      <c r="B3" s="246" t="s">
        <v>174</v>
      </c>
      <c r="C3" s="247"/>
      <c r="D3" s="248"/>
      <c r="E3" s="248"/>
      <c r="F3" s="248"/>
      <c r="G3" s="249"/>
    </row>
    <row r="4" spans="1:7" ht="90">
      <c r="A4" s="250"/>
      <c r="B4" s="251" t="s">
        <v>210</v>
      </c>
      <c r="C4" s="252" t="s">
        <v>211</v>
      </c>
      <c r="D4" s="253" t="s">
        <v>212</v>
      </c>
      <c r="E4" s="254" t="s">
        <v>213</v>
      </c>
      <c r="F4" s="254" t="s">
        <v>214</v>
      </c>
      <c r="G4" s="254" t="s">
        <v>215</v>
      </c>
    </row>
    <row r="5" spans="1:7" ht="15">
      <c r="A5" s="250"/>
      <c r="B5" s="282"/>
      <c r="C5" s="283"/>
      <c r="D5" s="8"/>
      <c r="E5" s="284">
        <f>IF(C5&lt;&gt;"",VLOOKUP(C5,Baupreisindex!$A$5:$B$62,2,FALSE),"")</f>
      </c>
      <c r="F5" s="284">
        <f aca="true" t="shared" si="0" ref="F5:F10">IF(D5&lt;&gt;"",D5/100*E5*0.01,"")</f>
      </c>
      <c r="G5" s="286">
        <f>IF(ISERROR(F5/Kalkulation!$D$20),"",F5/Kalkulation!$D$20)</f>
      </c>
    </row>
    <row r="6" spans="1:7" ht="15">
      <c r="A6" s="250"/>
      <c r="B6" s="282"/>
      <c r="C6" s="283"/>
      <c r="D6" s="8"/>
      <c r="E6" s="284">
        <f>IF(C6&lt;&gt;"",VLOOKUP(C6,Baupreisindex!$A$5:$B$62,2,FALSE),"")</f>
      </c>
      <c r="F6" s="284">
        <f t="shared" si="0"/>
      </c>
      <c r="G6" s="286">
        <f>IF(ISERROR(F6/Kalkulation!$D$20),"",F6/Kalkulation!$D$20)</f>
      </c>
    </row>
    <row r="7" spans="1:7" ht="15">
      <c r="A7" s="250"/>
      <c r="B7" s="282"/>
      <c r="C7" s="283"/>
      <c r="D7" s="8"/>
      <c r="E7" s="284">
        <f>IF(C7&lt;&gt;"",VLOOKUP(C7,Baupreisindex!$A$5:$B$62,2,FALSE),"")</f>
      </c>
      <c r="F7" s="284">
        <f t="shared" si="0"/>
      </c>
      <c r="G7" s="286">
        <f>IF(ISERROR(F7/Kalkulation!$D$20),"",F7/Kalkulation!$D$20)</f>
      </c>
    </row>
    <row r="8" spans="1:7" ht="15">
      <c r="A8" s="250"/>
      <c r="B8" s="282"/>
      <c r="C8" s="283"/>
      <c r="D8" s="8"/>
      <c r="E8" s="284">
        <f>IF(C8&lt;&gt;"",VLOOKUP(C8,Baupreisindex!$A$5:$B$62,2,FALSE),"")</f>
      </c>
      <c r="F8" s="284">
        <f t="shared" si="0"/>
      </c>
      <c r="G8" s="286">
        <f>IF(ISERROR(F8/Kalkulation!$D$20),"",F8/Kalkulation!$D$20)</f>
      </c>
    </row>
    <row r="9" spans="1:7" ht="15">
      <c r="A9" s="250"/>
      <c r="B9" s="282"/>
      <c r="C9" s="283"/>
      <c r="D9" s="8"/>
      <c r="E9" s="284">
        <f>IF(C9&lt;&gt;"",VLOOKUP(C9,Baupreisindex!$A$5:$B$62,2,FALSE),"")</f>
      </c>
      <c r="F9" s="284">
        <f t="shared" si="0"/>
      </c>
      <c r="G9" s="286">
        <f>IF(ISERROR(F9/Kalkulation!$D$20),"",F9/Kalkulation!$D$20)</f>
      </c>
    </row>
    <row r="10" spans="1:7" ht="15">
      <c r="A10" s="250"/>
      <c r="B10" s="282"/>
      <c r="C10" s="283"/>
      <c r="D10" s="8"/>
      <c r="E10" s="284">
        <f>IF(C10&lt;&gt;"",VLOOKUP(C10,Baupreisindex!$A$5:$B$62,2,FALSE),"")</f>
      </c>
      <c r="F10" s="284">
        <f t="shared" si="0"/>
      </c>
      <c r="G10" s="286">
        <f>IF(ISERROR(F10/Kalkulation!$D$20),"",F10/Kalkulation!$D$20)</f>
      </c>
    </row>
    <row r="11" spans="1:7" ht="16.5" customHeight="1">
      <c r="A11" s="250"/>
      <c r="B11" s="255"/>
      <c r="C11" s="256"/>
      <c r="D11" s="257"/>
      <c r="E11" s="258"/>
      <c r="F11" s="258"/>
      <c r="G11" s="259"/>
    </row>
    <row r="12" spans="1:7" ht="13.5" customHeight="1">
      <c r="A12" s="260"/>
      <c r="B12" s="261" t="s">
        <v>175</v>
      </c>
      <c r="C12" s="262"/>
      <c r="D12" s="263"/>
      <c r="E12" s="264"/>
      <c r="F12" s="265">
        <f>SUM(F5:F10)</f>
        <v>0</v>
      </c>
      <c r="G12" s="266">
        <f>IF(ISERROR(F12/Kalkulation!$D$20),"",F12/Kalkulation!$D$20)</f>
      </c>
    </row>
    <row r="13" spans="1:7" ht="15">
      <c r="A13" s="267"/>
      <c r="B13" s="268"/>
      <c r="C13" s="269"/>
      <c r="D13" s="270"/>
      <c r="E13" s="271"/>
      <c r="F13" s="271"/>
      <c r="G13" s="271"/>
    </row>
    <row r="14" spans="1:7" ht="18" customHeight="1">
      <c r="A14" s="245"/>
      <c r="B14" s="246" t="s">
        <v>176</v>
      </c>
      <c r="C14" s="247"/>
      <c r="D14" s="248"/>
      <c r="E14" s="248"/>
      <c r="F14" s="248"/>
      <c r="G14" s="249"/>
    </row>
    <row r="15" spans="1:7" ht="75">
      <c r="A15" s="250"/>
      <c r="B15" s="251" t="s">
        <v>210</v>
      </c>
      <c r="C15" s="252"/>
      <c r="D15" s="253" t="s">
        <v>216</v>
      </c>
      <c r="E15" s="254"/>
      <c r="F15" s="254" t="s">
        <v>217</v>
      </c>
      <c r="G15" s="254" t="s">
        <v>215</v>
      </c>
    </row>
    <row r="16" spans="1:7" ht="15">
      <c r="A16" s="250"/>
      <c r="B16" s="282"/>
      <c r="C16" s="283"/>
      <c r="D16" s="8"/>
      <c r="E16" s="284"/>
      <c r="F16" s="284">
        <f aca="true" t="shared" si="1" ref="F16:F21">D16*0.01</f>
        <v>0</v>
      </c>
      <c r="G16" s="286">
        <f>IF(ISERROR(F16/Kalkulation!$D$20),"",F16/Kalkulation!$D$20)</f>
      </c>
    </row>
    <row r="17" spans="1:7" ht="15">
      <c r="A17" s="250"/>
      <c r="B17" s="282"/>
      <c r="C17" s="283"/>
      <c r="D17" s="8"/>
      <c r="E17" s="284"/>
      <c r="F17" s="284">
        <f t="shared" si="1"/>
        <v>0</v>
      </c>
      <c r="G17" s="286">
        <f>IF(ISERROR(F17/Kalkulation!$D$20),"",F17/Kalkulation!$D$20)</f>
      </c>
    </row>
    <row r="18" spans="1:7" ht="15">
      <c r="A18" s="250"/>
      <c r="B18" s="282"/>
      <c r="C18" s="283"/>
      <c r="D18" s="8"/>
      <c r="E18" s="284"/>
      <c r="F18" s="284">
        <f t="shared" si="1"/>
        <v>0</v>
      </c>
      <c r="G18" s="286">
        <f>IF(ISERROR(F18/Kalkulation!$D$20),"",F18/Kalkulation!$D$20)</f>
      </c>
    </row>
    <row r="19" spans="1:7" ht="15">
      <c r="A19" s="250"/>
      <c r="B19" s="282"/>
      <c r="C19" s="283"/>
      <c r="D19" s="8"/>
      <c r="E19" s="284"/>
      <c r="F19" s="284">
        <f t="shared" si="1"/>
        <v>0</v>
      </c>
      <c r="G19" s="286">
        <f>IF(ISERROR(F19/Kalkulation!$D$20),"",F19/Kalkulation!$D$20)</f>
      </c>
    </row>
    <row r="20" spans="1:7" ht="15">
      <c r="A20" s="250"/>
      <c r="B20" s="282"/>
      <c r="C20" s="283"/>
      <c r="D20" s="8"/>
      <c r="E20" s="284"/>
      <c r="F20" s="284">
        <f t="shared" si="1"/>
        <v>0</v>
      </c>
      <c r="G20" s="286">
        <f>IF(ISERROR(F20/Kalkulation!$D$20),"",F20/Kalkulation!$D$20)</f>
      </c>
    </row>
    <row r="21" spans="1:7" ht="15">
      <c r="A21" s="250"/>
      <c r="B21" s="282"/>
      <c r="C21" s="283"/>
      <c r="D21" s="8"/>
      <c r="E21" s="284"/>
      <c r="F21" s="284">
        <f t="shared" si="1"/>
        <v>0</v>
      </c>
      <c r="G21" s="286">
        <f>IF(ISERROR(F21/Kalkulation!$D$20),"",F21/Kalkulation!$D$20)</f>
      </c>
    </row>
    <row r="22" spans="1:7" ht="16.5" customHeight="1">
      <c r="A22" s="250"/>
      <c r="B22" s="255"/>
      <c r="C22" s="256"/>
      <c r="D22" s="257"/>
      <c r="E22" s="258"/>
      <c r="F22" s="258"/>
      <c r="G22" s="259"/>
    </row>
    <row r="23" spans="1:7" ht="13.5" customHeight="1">
      <c r="A23" s="260"/>
      <c r="B23" s="261" t="s">
        <v>177</v>
      </c>
      <c r="C23" s="262"/>
      <c r="D23" s="263"/>
      <c r="E23" s="264"/>
      <c r="F23" s="265">
        <f>SUM(F16:F21)</f>
        <v>0</v>
      </c>
      <c r="G23" s="266">
        <f>IF(ISERROR(F23/Kalkulation!$D$20),"",F23/Kalkulation!$D$20)</f>
      </c>
    </row>
    <row r="24" spans="1:7" ht="13.5" customHeight="1">
      <c r="A24" s="267"/>
      <c r="B24" s="268"/>
      <c r="C24" s="269"/>
      <c r="D24" s="270"/>
      <c r="E24" s="271"/>
      <c r="F24" s="271"/>
      <c r="G24" s="271"/>
    </row>
    <row r="25" spans="1:7" ht="18" customHeight="1">
      <c r="A25" s="245"/>
      <c r="B25" s="246" t="s">
        <v>159</v>
      </c>
      <c r="C25" s="247"/>
      <c r="D25" s="248"/>
      <c r="E25" s="248"/>
      <c r="F25" s="248"/>
      <c r="G25" s="249"/>
    </row>
    <row r="26" spans="1:7" ht="75">
      <c r="A26" s="250"/>
      <c r="B26" s="251" t="s">
        <v>155</v>
      </c>
      <c r="C26" s="252" t="s">
        <v>211</v>
      </c>
      <c r="D26" s="253" t="s">
        <v>212</v>
      </c>
      <c r="E26" s="254"/>
      <c r="F26" s="254" t="s">
        <v>218</v>
      </c>
      <c r="G26" s="254" t="s">
        <v>215</v>
      </c>
    </row>
    <row r="27" spans="1:7" ht="15">
      <c r="A27" s="250"/>
      <c r="B27" s="282"/>
      <c r="C27" s="283"/>
      <c r="D27" s="8"/>
      <c r="E27" s="285"/>
      <c r="F27" s="284">
        <f aca="true" t="shared" si="2" ref="F27:F32">D27*0.01</f>
        <v>0</v>
      </c>
      <c r="G27" s="286">
        <f>IF(ISERROR(F27/Kalkulation!$D$20),"",F27/Kalkulation!$D$20)</f>
      </c>
    </row>
    <row r="28" spans="1:7" ht="15">
      <c r="A28" s="250"/>
      <c r="B28" s="282"/>
      <c r="C28" s="283"/>
      <c r="D28" s="8"/>
      <c r="E28" s="285"/>
      <c r="F28" s="284">
        <f t="shared" si="2"/>
        <v>0</v>
      </c>
      <c r="G28" s="286">
        <f>IF(ISERROR(F28/Kalkulation!$D$20),"",F28/Kalkulation!$D$20)</f>
      </c>
    </row>
    <row r="29" spans="1:7" ht="15">
      <c r="A29" s="250"/>
      <c r="B29" s="282"/>
      <c r="C29" s="283"/>
      <c r="D29" s="8"/>
      <c r="E29" s="285"/>
      <c r="F29" s="284">
        <f t="shared" si="2"/>
        <v>0</v>
      </c>
      <c r="G29" s="286">
        <f>IF(ISERROR(F29/Kalkulation!$D$20),"",F29/Kalkulation!$D$20)</f>
      </c>
    </row>
    <row r="30" spans="1:7" ht="15">
      <c r="A30" s="250"/>
      <c r="B30" s="282"/>
      <c r="C30" s="283"/>
      <c r="D30" s="8"/>
      <c r="E30" s="285"/>
      <c r="F30" s="284">
        <f t="shared" si="2"/>
        <v>0</v>
      </c>
      <c r="G30" s="286">
        <f>IF(ISERROR(F30/Kalkulation!$D$20),"",F30/Kalkulation!$D$20)</f>
      </c>
    </row>
    <row r="31" spans="1:7" ht="15">
      <c r="A31" s="250"/>
      <c r="B31" s="282"/>
      <c r="C31" s="283"/>
      <c r="D31" s="8"/>
      <c r="E31" s="285"/>
      <c r="F31" s="284">
        <f t="shared" si="2"/>
        <v>0</v>
      </c>
      <c r="G31" s="286">
        <f>IF(ISERROR(F31/Kalkulation!$D$20),"",F31/Kalkulation!$D$20)</f>
      </c>
    </row>
    <row r="32" spans="1:7" ht="15">
      <c r="A32" s="250"/>
      <c r="B32" s="282"/>
      <c r="C32" s="283"/>
      <c r="D32" s="8"/>
      <c r="E32" s="285"/>
      <c r="F32" s="284">
        <f t="shared" si="2"/>
        <v>0</v>
      </c>
      <c r="G32" s="286">
        <f>IF(ISERROR(F32/Kalkulation!$D$20),"",F32/Kalkulation!$D$20)</f>
      </c>
    </row>
    <row r="33" spans="1:7" ht="16.5" customHeight="1">
      <c r="A33" s="250"/>
      <c r="B33" s="255"/>
      <c r="C33" s="256"/>
      <c r="D33" s="257"/>
      <c r="E33" s="258"/>
      <c r="F33" s="258"/>
      <c r="G33" s="259"/>
    </row>
    <row r="34" spans="1:7" ht="13.5" customHeight="1">
      <c r="A34" s="260"/>
      <c r="B34" s="261" t="s">
        <v>161</v>
      </c>
      <c r="C34" s="262"/>
      <c r="D34" s="263"/>
      <c r="E34" s="264"/>
      <c r="F34" s="265">
        <f>SUM(F27:F32)</f>
        <v>0</v>
      </c>
      <c r="G34" s="266">
        <f>IF(ISERROR(F34/Kalkulation!$D$20),"",F34/Kalkulation!$D$20)</f>
      </c>
    </row>
    <row r="35" spans="1:7" ht="13.5" customHeight="1">
      <c r="A35" s="267"/>
      <c r="B35" s="268"/>
      <c r="C35" s="269"/>
      <c r="D35" s="270"/>
      <c r="E35" s="271"/>
      <c r="F35" s="271"/>
      <c r="G35" s="271"/>
    </row>
    <row r="36" spans="1:7" ht="18" customHeight="1">
      <c r="A36" s="245"/>
      <c r="B36" s="246" t="s">
        <v>158</v>
      </c>
      <c r="C36" s="247"/>
      <c r="D36" s="248"/>
      <c r="E36" s="248"/>
      <c r="F36" s="248"/>
      <c r="G36" s="249"/>
    </row>
    <row r="37" spans="1:7" ht="90">
      <c r="A37" s="250"/>
      <c r="B37" s="251" t="s">
        <v>152</v>
      </c>
      <c r="C37" s="252" t="s">
        <v>211</v>
      </c>
      <c r="D37" s="253" t="s">
        <v>212</v>
      </c>
      <c r="E37" s="254"/>
      <c r="F37" s="254" t="s">
        <v>214</v>
      </c>
      <c r="G37" s="254" t="s">
        <v>215</v>
      </c>
    </row>
    <row r="38" spans="1:7" ht="15">
      <c r="A38" s="250"/>
      <c r="B38" s="282"/>
      <c r="C38" s="283"/>
      <c r="D38" s="8"/>
      <c r="E38" s="284"/>
      <c r="F38" s="284">
        <f>D38*0.01</f>
        <v>0</v>
      </c>
      <c r="G38" s="286">
        <f>IF(ISERROR(F38/Kalkulation!$D$20),"",F38/Kalkulation!$D$20)</f>
      </c>
    </row>
    <row r="39" spans="1:7" ht="15">
      <c r="A39" s="250"/>
      <c r="B39" s="282"/>
      <c r="C39" s="283"/>
      <c r="D39" s="8"/>
      <c r="E39" s="284"/>
      <c r="F39" s="284">
        <f aca="true" t="shared" si="3" ref="F39:F55">D39*0.01</f>
        <v>0</v>
      </c>
      <c r="G39" s="286">
        <f>IF(ISERROR(F39/Kalkulation!$D$20),"",F39/Kalkulation!$D$20)</f>
      </c>
    </row>
    <row r="40" spans="1:7" ht="15">
      <c r="A40" s="250"/>
      <c r="B40" s="282"/>
      <c r="C40" s="283"/>
      <c r="D40" s="8"/>
      <c r="E40" s="284"/>
      <c r="F40" s="284"/>
      <c r="G40" s="286">
        <f>IF(ISERROR(F40/Kalkulation!$D$20),"",F40/Kalkulation!$D$20)</f>
      </c>
    </row>
    <row r="41" spans="1:7" ht="15">
      <c r="A41" s="250"/>
      <c r="B41" s="282"/>
      <c r="C41" s="283"/>
      <c r="D41" s="8"/>
      <c r="E41" s="284"/>
      <c r="F41" s="284">
        <f t="shared" si="3"/>
        <v>0</v>
      </c>
      <c r="G41" s="286">
        <f>IF(ISERROR(F41/Kalkulation!$D$20),"",F41/Kalkulation!$D$20)</f>
      </c>
    </row>
    <row r="42" spans="1:7" ht="15">
      <c r="A42" s="250"/>
      <c r="B42" s="282"/>
      <c r="C42" s="283"/>
      <c r="D42" s="8"/>
      <c r="E42" s="284"/>
      <c r="F42" s="284">
        <f t="shared" si="3"/>
        <v>0</v>
      </c>
      <c r="G42" s="286">
        <f>IF(ISERROR(F42/Kalkulation!$D$20),"",F42/Kalkulation!$D$20)</f>
      </c>
    </row>
    <row r="43" spans="1:7" ht="15">
      <c r="A43" s="250"/>
      <c r="B43" s="282"/>
      <c r="C43" s="283"/>
      <c r="D43" s="8"/>
      <c r="E43" s="284"/>
      <c r="F43" s="284">
        <f t="shared" si="3"/>
        <v>0</v>
      </c>
      <c r="G43" s="286">
        <f>IF(ISERROR(F43/Kalkulation!$D$20),"",F43/Kalkulation!$D$20)</f>
      </c>
    </row>
    <row r="44" spans="1:7" ht="15">
      <c r="A44" s="250"/>
      <c r="B44" s="282"/>
      <c r="C44" s="283"/>
      <c r="D44" s="8"/>
      <c r="E44" s="284"/>
      <c r="F44" s="284">
        <f t="shared" si="3"/>
        <v>0</v>
      </c>
      <c r="G44" s="286">
        <f>IF(ISERROR(F44/Kalkulation!$D$20),"",F44/Kalkulation!$D$20)</f>
      </c>
    </row>
    <row r="45" spans="1:7" ht="15">
      <c r="A45" s="250"/>
      <c r="B45" s="282"/>
      <c r="C45" s="283"/>
      <c r="D45" s="8"/>
      <c r="E45" s="284"/>
      <c r="F45" s="284">
        <f t="shared" si="3"/>
        <v>0</v>
      </c>
      <c r="G45" s="286">
        <f>IF(ISERROR(F45/Kalkulation!$D$20),"",F45/Kalkulation!$D$20)</f>
      </c>
    </row>
    <row r="46" spans="1:7" ht="15">
      <c r="A46" s="250"/>
      <c r="B46" s="282"/>
      <c r="C46" s="283"/>
      <c r="D46" s="8"/>
      <c r="E46" s="284"/>
      <c r="F46" s="284">
        <f t="shared" si="3"/>
        <v>0</v>
      </c>
      <c r="G46" s="286">
        <f>IF(ISERROR(F46/Kalkulation!$D$20),"",F46/Kalkulation!$D$20)</f>
      </c>
    </row>
    <row r="47" spans="1:7" ht="15">
      <c r="A47" s="250"/>
      <c r="B47" s="282"/>
      <c r="C47" s="283"/>
      <c r="D47" s="8"/>
      <c r="E47" s="284"/>
      <c r="F47" s="284">
        <f t="shared" si="3"/>
        <v>0</v>
      </c>
      <c r="G47" s="286">
        <f>IF(ISERROR(F47/Kalkulation!$D$20),"",F47/Kalkulation!$D$20)</f>
      </c>
    </row>
    <row r="48" spans="1:7" ht="15">
      <c r="A48" s="250"/>
      <c r="B48" s="282"/>
      <c r="C48" s="283"/>
      <c r="D48" s="8"/>
      <c r="E48" s="284"/>
      <c r="F48" s="284">
        <f t="shared" si="3"/>
        <v>0</v>
      </c>
      <c r="G48" s="286">
        <f>IF(ISERROR(F48/Kalkulation!$D$20),"",F48/Kalkulation!$D$20)</f>
      </c>
    </row>
    <row r="49" spans="1:7" ht="15">
      <c r="A49" s="250"/>
      <c r="B49" s="282"/>
      <c r="C49" s="283"/>
      <c r="D49" s="8"/>
      <c r="E49" s="284"/>
      <c r="F49" s="284">
        <f t="shared" si="3"/>
        <v>0</v>
      </c>
      <c r="G49" s="286">
        <f>IF(ISERROR(F49/Kalkulation!$D$20),"",F49/Kalkulation!$D$20)</f>
      </c>
    </row>
    <row r="50" spans="1:7" ht="15">
      <c r="A50" s="250"/>
      <c r="B50" s="282"/>
      <c r="C50" s="283"/>
      <c r="D50" s="8"/>
      <c r="E50" s="284"/>
      <c r="F50" s="284">
        <f t="shared" si="3"/>
        <v>0</v>
      </c>
      <c r="G50" s="286">
        <f>IF(ISERROR(F50/Kalkulation!$D$20),"",F50/Kalkulation!$D$20)</f>
      </c>
    </row>
    <row r="51" spans="1:7" ht="15">
      <c r="A51" s="250"/>
      <c r="B51" s="282"/>
      <c r="C51" s="283"/>
      <c r="D51" s="8"/>
      <c r="E51" s="284"/>
      <c r="F51" s="284">
        <f t="shared" si="3"/>
        <v>0</v>
      </c>
      <c r="G51" s="286">
        <f>IF(ISERROR(F51/Kalkulation!$D$20),"",F51/Kalkulation!$D$20)</f>
      </c>
    </row>
    <row r="52" spans="1:7" ht="15">
      <c r="A52" s="250"/>
      <c r="B52" s="282"/>
      <c r="C52" s="283"/>
      <c r="D52" s="8"/>
      <c r="E52" s="284"/>
      <c r="F52" s="284">
        <f t="shared" si="3"/>
        <v>0</v>
      </c>
      <c r="G52" s="286">
        <f>IF(ISERROR(F52/Kalkulation!$D$20),"",F52/Kalkulation!$D$20)</f>
      </c>
    </row>
    <row r="53" spans="1:7" ht="15">
      <c r="A53" s="250"/>
      <c r="B53" s="282"/>
      <c r="C53" s="283"/>
      <c r="D53" s="8"/>
      <c r="E53" s="284"/>
      <c r="F53" s="284">
        <f t="shared" si="3"/>
        <v>0</v>
      </c>
      <c r="G53" s="286">
        <f>IF(ISERROR(F53/Kalkulation!$D$20),"",F53/Kalkulation!$D$20)</f>
      </c>
    </row>
    <row r="54" spans="1:7" ht="15">
      <c r="A54" s="250"/>
      <c r="B54" s="282"/>
      <c r="C54" s="283"/>
      <c r="D54" s="8"/>
      <c r="E54" s="284"/>
      <c r="F54" s="284">
        <f t="shared" si="3"/>
        <v>0</v>
      </c>
      <c r="G54" s="286">
        <f>IF(ISERROR(F54/Kalkulation!$D$20),"",F54/Kalkulation!$D$20)</f>
      </c>
    </row>
    <row r="55" spans="1:7" ht="15">
      <c r="A55" s="250"/>
      <c r="B55" s="282"/>
      <c r="C55" s="283"/>
      <c r="D55" s="8"/>
      <c r="E55" s="284"/>
      <c r="F55" s="284">
        <f t="shared" si="3"/>
        <v>0</v>
      </c>
      <c r="G55" s="286">
        <f>IF(ISERROR(F55/Kalkulation!$D$20),"",F55/Kalkulation!$D$20)</f>
      </c>
    </row>
    <row r="56" spans="1:7" ht="15">
      <c r="A56" s="250"/>
      <c r="C56" s="256"/>
      <c r="D56" s="257"/>
      <c r="E56" s="258"/>
      <c r="F56" s="258"/>
      <c r="G56" s="259"/>
    </row>
    <row r="57" spans="1:7" ht="15">
      <c r="A57" s="250"/>
      <c r="B57" s="261" t="s">
        <v>160</v>
      </c>
      <c r="C57" s="262"/>
      <c r="D57" s="263"/>
      <c r="E57" s="264"/>
      <c r="F57" s="265">
        <f>SUM(F38:F55)</f>
        <v>0</v>
      </c>
      <c r="G57" s="266">
        <f>IF(ISERROR(F57/Kalkulation!$D$20),"",F57/Kalkulation!$D$20)</f>
      </c>
    </row>
    <row r="58" spans="1:7" ht="15">
      <c r="A58" s="272"/>
      <c r="B58" s="273"/>
      <c r="C58" s="274"/>
      <c r="D58" s="275"/>
      <c r="E58" s="276"/>
      <c r="F58" s="276"/>
      <c r="G58" s="276"/>
    </row>
    <row r="59" spans="1:7" ht="15">
      <c r="A59" s="277"/>
      <c r="B59" s="278"/>
      <c r="C59" s="279"/>
      <c r="D59" s="258"/>
      <c r="E59" s="280"/>
      <c r="F59" s="280"/>
      <c r="G59" s="280"/>
    </row>
    <row r="60" spans="1:7" ht="15">
      <c r="A60" s="256"/>
      <c r="B60" s="256"/>
      <c r="C60" s="256"/>
      <c r="D60" s="281"/>
      <c r="E60" s="281"/>
      <c r="F60" s="281"/>
      <c r="G60" s="281"/>
    </row>
    <row r="61" ht="16.5" customHeight="1"/>
    <row r="62" ht="13.5" customHeight="1"/>
    <row r="63" ht="13.5" customHeight="1"/>
    <row r="64" ht="13.5" customHeight="1"/>
  </sheetData>
  <sheetProtection password="CA53" sheet="1"/>
  <printOptions/>
  <pageMargins left="0.7" right="0.7" top="0.787401575" bottom="0.787401575" header="0.3" footer="0.3"/>
  <pageSetup horizontalDpi="600" verticalDpi="600" orientation="portrait" paperSize="9" scale="61" r:id="rId1"/>
  <colBreaks count="1" manualBreakCount="1">
    <brk id="7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7">
    <tabColor theme="9" tint="0.39998000860214233"/>
  </sheetPr>
  <dimension ref="A1:J49"/>
  <sheetViews>
    <sheetView showGridLines="0" showZeros="0" view="pageLayout" zoomScale="70" zoomScaleNormal="70" zoomScalePageLayoutView="70" workbookViewId="0" topLeftCell="A1">
      <selection activeCell="B1" sqref="B1"/>
    </sheetView>
  </sheetViews>
  <sheetFormatPr defaultColWidth="14.28125" defaultRowHeight="12.75"/>
  <cols>
    <col min="1" max="1" width="5.7109375" style="243" customWidth="1"/>
    <col min="2" max="2" width="25.28125" style="243" customWidth="1"/>
    <col min="3" max="3" width="17.421875" style="243" customWidth="1"/>
    <col min="4" max="4" width="15.140625" style="287" customWidth="1"/>
    <col min="5" max="5" width="12.421875" style="287" bestFit="1" customWidth="1"/>
    <col min="6" max="6" width="16.00390625" style="288" customWidth="1"/>
    <col min="7" max="7" width="16.140625" style="288" customWidth="1"/>
    <col min="8" max="8" width="9.7109375" style="289" bestFit="1" customWidth="1"/>
    <col min="9" max="9" width="12.28125" style="288" bestFit="1" customWidth="1"/>
    <col min="10" max="10" width="16.00390625" style="288" customWidth="1"/>
    <col min="11" max="16384" width="14.28125" style="243" customWidth="1"/>
  </cols>
  <sheetData>
    <row r="1" ht="15">
      <c r="A1" s="242" t="s">
        <v>241</v>
      </c>
    </row>
    <row r="2" ht="15">
      <c r="A2" s="242"/>
    </row>
    <row r="3" spans="1:10" ht="18" customHeight="1">
      <c r="A3" s="245"/>
      <c r="B3" s="246" t="s">
        <v>166</v>
      </c>
      <c r="C3" s="247"/>
      <c r="D3" s="290"/>
      <c r="E3" s="290"/>
      <c r="F3" s="291"/>
      <c r="G3" s="291"/>
      <c r="H3" s="292"/>
      <c r="I3" s="291"/>
      <c r="J3" s="293"/>
    </row>
    <row r="4" spans="1:10" ht="75">
      <c r="A4" s="250"/>
      <c r="B4" s="251" t="s">
        <v>169</v>
      </c>
      <c r="C4" s="294" t="s">
        <v>219</v>
      </c>
      <c r="D4" s="295" t="s">
        <v>220</v>
      </c>
      <c r="E4" s="296" t="s">
        <v>221</v>
      </c>
      <c r="F4" s="254" t="s">
        <v>222</v>
      </c>
      <c r="G4" s="254" t="s">
        <v>223</v>
      </c>
      <c r="H4" s="297" t="s">
        <v>170</v>
      </c>
      <c r="I4" s="254" t="s">
        <v>224</v>
      </c>
      <c r="J4" s="254" t="s">
        <v>215</v>
      </c>
    </row>
    <row r="5" spans="1:10" ht="15">
      <c r="A5" s="250"/>
      <c r="B5" s="282"/>
      <c r="C5" s="283"/>
      <c r="D5" s="10"/>
      <c r="E5" s="321"/>
      <c r="F5" s="322"/>
      <c r="G5" s="322"/>
      <c r="H5" s="323"/>
      <c r="I5" s="322">
        <f>G5*H5</f>
        <v>0</v>
      </c>
      <c r="J5" s="298">
        <f>IF(ISERROR(I5/Kalkulation!$D$20),"",I5/Kalkulation!$D$20)</f>
      </c>
    </row>
    <row r="6" spans="1:10" ht="15">
      <c r="A6" s="250"/>
      <c r="B6" s="282"/>
      <c r="C6" s="283"/>
      <c r="D6" s="10"/>
      <c r="E6" s="321"/>
      <c r="F6" s="322"/>
      <c r="G6" s="322"/>
      <c r="H6" s="323"/>
      <c r="I6" s="322">
        <f aca="true" t="shared" si="0" ref="I6:I14">G6*H6</f>
        <v>0</v>
      </c>
      <c r="J6" s="298">
        <f>IF(ISERROR(I6/Kalkulation!$D$20),"",I6/Kalkulation!$D$20)</f>
      </c>
    </row>
    <row r="7" spans="1:10" ht="15">
      <c r="A7" s="250"/>
      <c r="B7" s="282"/>
      <c r="C7" s="283"/>
      <c r="D7" s="10"/>
      <c r="E7" s="321"/>
      <c r="F7" s="322"/>
      <c r="G7" s="322"/>
      <c r="H7" s="323"/>
      <c r="I7" s="322">
        <f t="shared" si="0"/>
        <v>0</v>
      </c>
      <c r="J7" s="298">
        <f>IF(ISERROR(I7/Kalkulation!$D$20),"",I7/Kalkulation!$D$20)</f>
      </c>
    </row>
    <row r="8" spans="1:10" ht="15">
      <c r="A8" s="250"/>
      <c r="B8" s="282"/>
      <c r="C8" s="283"/>
      <c r="D8" s="10"/>
      <c r="E8" s="321"/>
      <c r="F8" s="322"/>
      <c r="G8" s="322"/>
      <c r="H8" s="323"/>
      <c r="I8" s="322">
        <f t="shared" si="0"/>
        <v>0</v>
      </c>
      <c r="J8" s="298">
        <f>IF(ISERROR(I8/Kalkulation!$D$20),"",I8/Kalkulation!$D$20)</f>
      </c>
    </row>
    <row r="9" spans="1:10" ht="15">
      <c r="A9" s="250"/>
      <c r="B9" s="282"/>
      <c r="C9" s="283"/>
      <c r="D9" s="10"/>
      <c r="E9" s="321"/>
      <c r="F9" s="322"/>
      <c r="G9" s="322"/>
      <c r="H9" s="323"/>
      <c r="I9" s="322">
        <f t="shared" si="0"/>
        <v>0</v>
      </c>
      <c r="J9" s="298">
        <f>IF(ISERROR(I9/Kalkulation!$D$20),"",I9/Kalkulation!$D$20)</f>
      </c>
    </row>
    <row r="10" spans="1:10" ht="15">
      <c r="A10" s="250"/>
      <c r="B10" s="282"/>
      <c r="C10" s="283"/>
      <c r="D10" s="10"/>
      <c r="E10" s="321"/>
      <c r="F10" s="322"/>
      <c r="G10" s="322"/>
      <c r="H10" s="323"/>
      <c r="I10" s="322">
        <f t="shared" si="0"/>
        <v>0</v>
      </c>
      <c r="J10" s="298">
        <f>IF(ISERROR(I10/Kalkulation!$D$20),"",I10/Kalkulation!$D$20)</f>
      </c>
    </row>
    <row r="11" spans="1:10" ht="15">
      <c r="A11" s="250"/>
      <c r="B11" s="282"/>
      <c r="C11" s="283"/>
      <c r="D11" s="10"/>
      <c r="E11" s="321"/>
      <c r="F11" s="322"/>
      <c r="G11" s="322"/>
      <c r="H11" s="323"/>
      <c r="I11" s="322">
        <f t="shared" si="0"/>
        <v>0</v>
      </c>
      <c r="J11" s="298">
        <f>IF(ISERROR(I11/Kalkulation!$D$20),"",I11/Kalkulation!$D$20)</f>
      </c>
    </row>
    <row r="12" spans="1:10" ht="15">
      <c r="A12" s="250"/>
      <c r="B12" s="282"/>
      <c r="C12" s="283"/>
      <c r="D12" s="10"/>
      <c r="E12" s="321"/>
      <c r="F12" s="322"/>
      <c r="G12" s="322"/>
      <c r="H12" s="323"/>
      <c r="I12" s="322">
        <f t="shared" si="0"/>
        <v>0</v>
      </c>
      <c r="J12" s="298">
        <f>IF(ISERROR(I12/Kalkulation!$D$20),"",I12/Kalkulation!$D$20)</f>
      </c>
    </row>
    <row r="13" spans="1:10" ht="15">
      <c r="A13" s="250"/>
      <c r="B13" s="282"/>
      <c r="C13" s="283"/>
      <c r="D13" s="10"/>
      <c r="E13" s="321"/>
      <c r="F13" s="322"/>
      <c r="G13" s="322"/>
      <c r="H13" s="323"/>
      <c r="I13" s="322">
        <f t="shared" si="0"/>
        <v>0</v>
      </c>
      <c r="J13" s="298">
        <f>IF(ISERROR(I13/Kalkulation!$D$20),"",I13/Kalkulation!$D$20)</f>
      </c>
    </row>
    <row r="14" spans="1:10" ht="15">
      <c r="A14" s="250"/>
      <c r="B14" s="282"/>
      <c r="C14" s="283"/>
      <c r="D14" s="10"/>
      <c r="E14" s="321"/>
      <c r="F14" s="322"/>
      <c r="G14" s="322"/>
      <c r="H14" s="323"/>
      <c r="I14" s="322">
        <f t="shared" si="0"/>
        <v>0</v>
      </c>
      <c r="J14" s="298">
        <f>IF(ISERROR(I14/Kalkulation!$D$20),"",I14/Kalkulation!$D$20)</f>
      </c>
    </row>
    <row r="15" spans="1:10" ht="16.5" customHeight="1">
      <c r="A15" s="250"/>
      <c r="B15" s="255"/>
      <c r="C15" s="256"/>
      <c r="D15" s="299"/>
      <c r="E15" s="300"/>
      <c r="F15" s="301"/>
      <c r="G15" s="301"/>
      <c r="H15" s="302"/>
      <c r="I15" s="301"/>
      <c r="J15" s="303"/>
    </row>
    <row r="16" spans="1:10" ht="13.5" customHeight="1">
      <c r="A16" s="260"/>
      <c r="B16" s="261" t="s">
        <v>171</v>
      </c>
      <c r="C16" s="262"/>
      <c r="D16" s="304"/>
      <c r="E16" s="304"/>
      <c r="F16" s="305"/>
      <c r="G16" s="305"/>
      <c r="H16" s="306"/>
      <c r="I16" s="305">
        <f>SUM(I5:I14)</f>
        <v>0</v>
      </c>
      <c r="J16" s="307">
        <f>IF(ISERROR(I16/Kalkulation!$D$20),"",I16/Kalkulation!$D$20)</f>
      </c>
    </row>
    <row r="17" spans="1:10" ht="15">
      <c r="A17" s="267"/>
      <c r="B17" s="268"/>
      <c r="C17" s="269"/>
      <c r="D17" s="308"/>
      <c r="E17" s="309"/>
      <c r="F17" s="310"/>
      <c r="G17" s="310"/>
      <c r="H17" s="311"/>
      <c r="I17" s="310"/>
      <c r="J17" s="310"/>
    </row>
    <row r="18" spans="1:10" ht="18" customHeight="1">
      <c r="A18" s="245"/>
      <c r="B18" s="246" t="s">
        <v>167</v>
      </c>
      <c r="C18" s="247"/>
      <c r="D18" s="290"/>
      <c r="E18" s="290"/>
      <c r="F18" s="291"/>
      <c r="G18" s="291"/>
      <c r="H18" s="292"/>
      <c r="I18" s="291"/>
      <c r="J18" s="293"/>
    </row>
    <row r="19" spans="1:10" ht="75">
      <c r="A19" s="250"/>
      <c r="B19" s="251" t="s">
        <v>169</v>
      </c>
      <c r="C19" s="294" t="s">
        <v>219</v>
      </c>
      <c r="D19" s="295" t="s">
        <v>220</v>
      </c>
      <c r="E19" s="296" t="s">
        <v>221</v>
      </c>
      <c r="F19" s="254" t="s">
        <v>222</v>
      </c>
      <c r="G19" s="254" t="s">
        <v>223</v>
      </c>
      <c r="H19" s="297" t="s">
        <v>170</v>
      </c>
      <c r="I19" s="254" t="s">
        <v>224</v>
      </c>
      <c r="J19" s="254" t="s">
        <v>215</v>
      </c>
    </row>
    <row r="20" spans="1:10" ht="15">
      <c r="A20" s="250"/>
      <c r="B20" s="282"/>
      <c r="C20" s="283"/>
      <c r="D20" s="10"/>
      <c r="E20" s="321"/>
      <c r="F20" s="322"/>
      <c r="G20" s="322"/>
      <c r="H20" s="323"/>
      <c r="I20" s="322">
        <f>G20*H20</f>
        <v>0</v>
      </c>
      <c r="J20" s="298">
        <f>IF(ISERROR(I20/Kalkulation!$D$20),"",I20/Kalkulation!$D$20)</f>
      </c>
    </row>
    <row r="21" spans="1:10" ht="15">
      <c r="A21" s="250"/>
      <c r="B21" s="282"/>
      <c r="C21" s="283"/>
      <c r="D21" s="10"/>
      <c r="E21" s="321"/>
      <c r="F21" s="322"/>
      <c r="G21" s="322"/>
      <c r="H21" s="323"/>
      <c r="I21" s="322">
        <f aca="true" t="shared" si="1" ref="I21:I29">G21*H21</f>
        <v>0</v>
      </c>
      <c r="J21" s="298">
        <f>IF(ISERROR(I21/Kalkulation!$D$20),"",I21/Kalkulation!$D$20)</f>
      </c>
    </row>
    <row r="22" spans="1:10" ht="15">
      <c r="A22" s="250"/>
      <c r="B22" s="282"/>
      <c r="C22" s="283"/>
      <c r="D22" s="10"/>
      <c r="E22" s="321"/>
      <c r="F22" s="322"/>
      <c r="G22" s="322"/>
      <c r="H22" s="323"/>
      <c r="I22" s="322">
        <f t="shared" si="1"/>
        <v>0</v>
      </c>
      <c r="J22" s="298">
        <f>IF(ISERROR(I22/Kalkulation!$D$20),"",I22/Kalkulation!$D$20)</f>
      </c>
    </row>
    <row r="23" spans="1:10" ht="15">
      <c r="A23" s="250"/>
      <c r="B23" s="282"/>
      <c r="C23" s="283"/>
      <c r="D23" s="10"/>
      <c r="E23" s="321"/>
      <c r="F23" s="322"/>
      <c r="G23" s="322"/>
      <c r="H23" s="323"/>
      <c r="I23" s="322">
        <f t="shared" si="1"/>
        <v>0</v>
      </c>
      <c r="J23" s="298">
        <f>IF(ISERROR(I23/Kalkulation!$D$20),"",I23/Kalkulation!$D$20)</f>
      </c>
    </row>
    <row r="24" spans="1:10" ht="15">
      <c r="A24" s="250"/>
      <c r="B24" s="282"/>
      <c r="C24" s="283"/>
      <c r="D24" s="10"/>
      <c r="E24" s="321"/>
      <c r="F24" s="322"/>
      <c r="G24" s="322"/>
      <c r="H24" s="323"/>
      <c r="I24" s="322">
        <f t="shared" si="1"/>
        <v>0</v>
      </c>
      <c r="J24" s="298">
        <f>IF(ISERROR(I24/Kalkulation!$D$20),"",I24/Kalkulation!$D$20)</f>
      </c>
    </row>
    <row r="25" spans="1:10" ht="15">
      <c r="A25" s="250"/>
      <c r="B25" s="282"/>
      <c r="C25" s="283"/>
      <c r="D25" s="10"/>
      <c r="E25" s="321"/>
      <c r="F25" s="322"/>
      <c r="G25" s="322"/>
      <c r="H25" s="323"/>
      <c r="I25" s="322">
        <f t="shared" si="1"/>
        <v>0</v>
      </c>
      <c r="J25" s="298">
        <f>IF(ISERROR(I25/Kalkulation!$D$20),"",I25/Kalkulation!$D$20)</f>
      </c>
    </row>
    <row r="26" spans="1:10" ht="15">
      <c r="A26" s="250"/>
      <c r="B26" s="282"/>
      <c r="C26" s="283"/>
      <c r="D26" s="10"/>
      <c r="E26" s="321"/>
      <c r="F26" s="322"/>
      <c r="G26" s="322"/>
      <c r="H26" s="323"/>
      <c r="I26" s="322">
        <f t="shared" si="1"/>
        <v>0</v>
      </c>
      <c r="J26" s="298">
        <f>IF(ISERROR(I26/Kalkulation!$D$20),"",I26/Kalkulation!$D$20)</f>
      </c>
    </row>
    <row r="27" spans="1:10" ht="15">
      <c r="A27" s="250"/>
      <c r="B27" s="282"/>
      <c r="C27" s="283"/>
      <c r="D27" s="10"/>
      <c r="E27" s="321"/>
      <c r="F27" s="322"/>
      <c r="G27" s="322"/>
      <c r="H27" s="323"/>
      <c r="I27" s="322">
        <f t="shared" si="1"/>
        <v>0</v>
      </c>
      <c r="J27" s="298">
        <f>IF(ISERROR(I27/Kalkulation!$D$20),"",I27/Kalkulation!$D$20)</f>
      </c>
    </row>
    <row r="28" spans="1:10" ht="15">
      <c r="A28" s="250"/>
      <c r="B28" s="282"/>
      <c r="C28" s="283"/>
      <c r="D28" s="10"/>
      <c r="E28" s="321"/>
      <c r="F28" s="322"/>
      <c r="G28" s="322"/>
      <c r="H28" s="323"/>
      <c r="I28" s="322">
        <f t="shared" si="1"/>
        <v>0</v>
      </c>
      <c r="J28" s="298">
        <f>IF(ISERROR(I28/Kalkulation!$D$20),"",I28/Kalkulation!$D$20)</f>
      </c>
    </row>
    <row r="29" spans="1:10" ht="15">
      <c r="A29" s="250"/>
      <c r="B29" s="282"/>
      <c r="C29" s="283"/>
      <c r="D29" s="10"/>
      <c r="E29" s="321"/>
      <c r="F29" s="322"/>
      <c r="G29" s="322"/>
      <c r="H29" s="323"/>
      <c r="I29" s="322">
        <f t="shared" si="1"/>
        <v>0</v>
      </c>
      <c r="J29" s="298">
        <f>IF(ISERROR(I29/Kalkulation!$D$20),"",I29/Kalkulation!$D$20)</f>
      </c>
    </row>
    <row r="30" spans="1:10" ht="16.5" customHeight="1">
      <c r="A30" s="250"/>
      <c r="B30" s="255"/>
      <c r="C30" s="256"/>
      <c r="D30" s="299"/>
      <c r="E30" s="300"/>
      <c r="F30" s="301"/>
      <c r="G30" s="301"/>
      <c r="H30" s="302"/>
      <c r="I30" s="301"/>
      <c r="J30" s="303"/>
    </row>
    <row r="31" spans="1:10" ht="13.5" customHeight="1">
      <c r="A31" s="260"/>
      <c r="B31" s="261" t="s">
        <v>172</v>
      </c>
      <c r="C31" s="262"/>
      <c r="D31" s="304"/>
      <c r="E31" s="304"/>
      <c r="F31" s="305"/>
      <c r="G31" s="305"/>
      <c r="H31" s="306"/>
      <c r="I31" s="305">
        <f>SUM(I20:I29)</f>
        <v>0</v>
      </c>
      <c r="J31" s="307">
        <f>IF(ISERROR(I31/Kalkulation!$D$20),"",I31/Kalkulation!$D$20)</f>
      </c>
    </row>
    <row r="32" spans="1:10" ht="13.5" customHeight="1">
      <c r="A32" s="267"/>
      <c r="B32" s="268"/>
      <c r="C32" s="269"/>
      <c r="D32" s="308"/>
      <c r="E32" s="309"/>
      <c r="F32" s="310"/>
      <c r="G32" s="310"/>
      <c r="H32" s="311"/>
      <c r="I32" s="310"/>
      <c r="J32" s="310"/>
    </row>
    <row r="33" spans="1:10" ht="18" customHeight="1">
      <c r="A33" s="245"/>
      <c r="B33" s="246" t="s">
        <v>168</v>
      </c>
      <c r="C33" s="247"/>
      <c r="D33" s="290"/>
      <c r="E33" s="290"/>
      <c r="F33" s="291"/>
      <c r="G33" s="291"/>
      <c r="H33" s="292"/>
      <c r="I33" s="291"/>
      <c r="J33" s="293"/>
    </row>
    <row r="34" spans="1:10" ht="75">
      <c r="A34" s="250"/>
      <c r="B34" s="251" t="s">
        <v>169</v>
      </c>
      <c r="C34" s="294" t="s">
        <v>219</v>
      </c>
      <c r="D34" s="295" t="s">
        <v>220</v>
      </c>
      <c r="E34" s="296" t="s">
        <v>221</v>
      </c>
      <c r="F34" s="254" t="s">
        <v>222</v>
      </c>
      <c r="G34" s="254" t="s">
        <v>223</v>
      </c>
      <c r="H34" s="297" t="s">
        <v>170</v>
      </c>
      <c r="I34" s="254" t="s">
        <v>224</v>
      </c>
      <c r="J34" s="254" t="s">
        <v>215</v>
      </c>
    </row>
    <row r="35" spans="1:10" ht="15">
      <c r="A35" s="250"/>
      <c r="B35" s="282"/>
      <c r="C35" s="283"/>
      <c r="D35" s="10"/>
      <c r="E35" s="321"/>
      <c r="F35" s="322"/>
      <c r="G35" s="322"/>
      <c r="H35" s="323"/>
      <c r="I35" s="322">
        <f>H35*G35</f>
        <v>0</v>
      </c>
      <c r="J35" s="298">
        <f>IF(ISERROR(I35/Kalkulation!$D$20),"",I35/Kalkulation!$D$20)</f>
      </c>
    </row>
    <row r="36" spans="1:10" ht="15">
      <c r="A36" s="250"/>
      <c r="B36" s="282"/>
      <c r="C36" s="283"/>
      <c r="D36" s="10"/>
      <c r="E36" s="321"/>
      <c r="F36" s="322"/>
      <c r="G36" s="322"/>
      <c r="H36" s="323"/>
      <c r="I36" s="322">
        <f aca="true" t="shared" si="2" ref="I36:I44">H36*G36</f>
        <v>0</v>
      </c>
      <c r="J36" s="298">
        <f>IF(ISERROR(I36/Kalkulation!$D$20),"",I36/Kalkulation!$D$20)</f>
      </c>
    </row>
    <row r="37" spans="1:10" ht="15">
      <c r="A37" s="250"/>
      <c r="B37" s="282"/>
      <c r="C37" s="283"/>
      <c r="D37" s="10"/>
      <c r="E37" s="321"/>
      <c r="F37" s="322"/>
      <c r="G37" s="322"/>
      <c r="H37" s="323"/>
      <c r="I37" s="322">
        <f t="shared" si="2"/>
        <v>0</v>
      </c>
      <c r="J37" s="298">
        <f>IF(ISERROR(I37/Kalkulation!$D$20),"",I37/Kalkulation!$D$20)</f>
      </c>
    </row>
    <row r="38" spans="1:10" ht="15">
      <c r="A38" s="250"/>
      <c r="B38" s="282"/>
      <c r="C38" s="283"/>
      <c r="D38" s="10"/>
      <c r="E38" s="321"/>
      <c r="F38" s="322"/>
      <c r="G38" s="322"/>
      <c r="H38" s="323"/>
      <c r="I38" s="322">
        <f t="shared" si="2"/>
        <v>0</v>
      </c>
      <c r="J38" s="298">
        <f>IF(ISERROR(I38/Kalkulation!$D$20),"",I38/Kalkulation!$D$20)</f>
      </c>
    </row>
    <row r="39" spans="1:10" ht="15">
      <c r="A39" s="250"/>
      <c r="B39" s="282"/>
      <c r="C39" s="283"/>
      <c r="D39" s="10"/>
      <c r="E39" s="321"/>
      <c r="F39" s="322"/>
      <c r="G39" s="322"/>
      <c r="H39" s="323"/>
      <c r="I39" s="322">
        <f t="shared" si="2"/>
        <v>0</v>
      </c>
      <c r="J39" s="298">
        <f>IF(ISERROR(I39/Kalkulation!$D$20),"",I39/Kalkulation!$D$20)</f>
      </c>
    </row>
    <row r="40" spans="1:10" ht="15">
      <c r="A40" s="250"/>
      <c r="B40" s="282"/>
      <c r="C40" s="283"/>
      <c r="D40" s="10"/>
      <c r="E40" s="321"/>
      <c r="F40" s="322"/>
      <c r="G40" s="322"/>
      <c r="H40" s="323"/>
      <c r="I40" s="322">
        <f t="shared" si="2"/>
        <v>0</v>
      </c>
      <c r="J40" s="298">
        <f>IF(ISERROR(I40/Kalkulation!$D$20),"",I40/Kalkulation!$D$20)</f>
      </c>
    </row>
    <row r="41" spans="1:10" ht="15">
      <c r="A41" s="250"/>
      <c r="B41" s="282"/>
      <c r="C41" s="283"/>
      <c r="D41" s="10"/>
      <c r="E41" s="321"/>
      <c r="F41" s="322"/>
      <c r="G41" s="322"/>
      <c r="H41" s="323"/>
      <c r="I41" s="322">
        <f t="shared" si="2"/>
        <v>0</v>
      </c>
      <c r="J41" s="298">
        <f>IF(ISERROR(I41/Kalkulation!$D$20),"",I41/Kalkulation!$D$20)</f>
      </c>
    </row>
    <row r="42" spans="1:10" ht="15">
      <c r="A42" s="250"/>
      <c r="B42" s="282"/>
      <c r="C42" s="283"/>
      <c r="D42" s="10"/>
      <c r="E42" s="321"/>
      <c r="F42" s="322"/>
      <c r="G42" s="322"/>
      <c r="H42" s="323"/>
      <c r="I42" s="322">
        <f t="shared" si="2"/>
        <v>0</v>
      </c>
      <c r="J42" s="298">
        <f>IF(ISERROR(I42/Kalkulation!$D$20),"",I42/Kalkulation!$D$20)</f>
      </c>
    </row>
    <row r="43" spans="1:10" ht="15">
      <c r="A43" s="250"/>
      <c r="B43" s="282"/>
      <c r="C43" s="283"/>
      <c r="D43" s="10"/>
      <c r="E43" s="321"/>
      <c r="F43" s="322"/>
      <c r="G43" s="322"/>
      <c r="H43" s="323"/>
      <c r="I43" s="322">
        <f t="shared" si="2"/>
        <v>0</v>
      </c>
      <c r="J43" s="298">
        <f>IF(ISERROR(I43/Kalkulation!$D$20),"",I43/Kalkulation!$D$20)</f>
      </c>
    </row>
    <row r="44" spans="1:10" ht="15">
      <c r="A44" s="250"/>
      <c r="B44" s="282"/>
      <c r="C44" s="283"/>
      <c r="D44" s="10"/>
      <c r="E44" s="321"/>
      <c r="F44" s="322"/>
      <c r="G44" s="322"/>
      <c r="H44" s="323"/>
      <c r="I44" s="322">
        <f t="shared" si="2"/>
        <v>0</v>
      </c>
      <c r="J44" s="298">
        <f>IF(ISERROR(I44/Kalkulation!$D$20),"",I44/Kalkulation!$D$20)</f>
      </c>
    </row>
    <row r="45" spans="1:10" ht="16.5" customHeight="1">
      <c r="A45" s="250"/>
      <c r="C45" s="256"/>
      <c r="D45" s="299"/>
      <c r="E45" s="300"/>
      <c r="F45" s="301"/>
      <c r="G45" s="301"/>
      <c r="H45" s="302"/>
      <c r="I45" s="301"/>
      <c r="J45" s="303"/>
    </row>
    <row r="46" spans="1:10" ht="13.5" customHeight="1">
      <c r="A46" s="260"/>
      <c r="B46" s="261" t="s">
        <v>173</v>
      </c>
      <c r="C46" s="262"/>
      <c r="D46" s="304"/>
      <c r="E46" s="304"/>
      <c r="F46" s="305"/>
      <c r="G46" s="305"/>
      <c r="H46" s="306"/>
      <c r="I46" s="305">
        <f>SUM(I35:I44)</f>
        <v>0</v>
      </c>
      <c r="J46" s="307">
        <f>IF(ISERROR(I46/Kalkulation!$D$20),"",I46/Kalkulation!$D$20)</f>
      </c>
    </row>
    <row r="47" spans="1:10" ht="13.5" customHeight="1">
      <c r="A47" s="272"/>
      <c r="B47" s="273"/>
      <c r="C47" s="274"/>
      <c r="D47" s="312"/>
      <c r="E47" s="313"/>
      <c r="F47" s="314"/>
      <c r="G47" s="314"/>
      <c r="H47" s="315"/>
      <c r="I47" s="314"/>
      <c r="J47" s="314"/>
    </row>
    <row r="48" spans="1:10" ht="13.5" customHeight="1">
      <c r="A48" s="277"/>
      <c r="B48" s="278"/>
      <c r="C48" s="279"/>
      <c r="D48" s="300"/>
      <c r="E48" s="316"/>
      <c r="F48" s="317"/>
      <c r="G48" s="317"/>
      <c r="H48" s="302"/>
      <c r="I48" s="317"/>
      <c r="J48" s="317"/>
    </row>
    <row r="49" spans="1:10" ht="15">
      <c r="A49" s="256"/>
      <c r="B49" s="256"/>
      <c r="C49" s="256"/>
      <c r="D49" s="318"/>
      <c r="E49" s="318"/>
      <c r="F49" s="319"/>
      <c r="G49" s="319"/>
      <c r="H49" s="320"/>
      <c r="I49" s="319"/>
      <c r="J49" s="319"/>
    </row>
  </sheetData>
  <sheetProtection password="CA53" sheet="1"/>
  <printOptions/>
  <pageMargins left="0.7" right="0.7" top="0.787401575" bottom="0.787401575" header="0.3" footer="0.3"/>
  <pageSetup horizontalDpi="600" verticalDpi="600" orientation="portrait" paperSize="9" scale="61" r:id="rId1"/>
  <colBreaks count="1" manualBreakCount="1">
    <brk id="10" max="65535" man="1"/>
  </colBreaks>
  <ignoredErrors>
    <ignoredError sqref="I5:I14 I20:I29 I35:I44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8">
    <tabColor theme="9" tint="0.39998000860214233"/>
  </sheetPr>
  <dimension ref="A1:E68"/>
  <sheetViews>
    <sheetView showGridLines="0" showZeros="0" view="pageLayout" zoomScale="70" zoomScaleNormal="70" zoomScalePageLayoutView="70" workbookViewId="0" topLeftCell="A1">
      <selection activeCell="C1" sqref="C1"/>
    </sheetView>
  </sheetViews>
  <sheetFormatPr defaultColWidth="14.28125" defaultRowHeight="12.75"/>
  <cols>
    <col min="1" max="1" width="5.7109375" style="243" customWidth="1"/>
    <col min="2" max="2" width="54.7109375" style="243" customWidth="1"/>
    <col min="3" max="3" width="29.57421875" style="324" customWidth="1"/>
    <col min="4" max="4" width="28.00390625" style="288" customWidth="1"/>
    <col min="5" max="5" width="23.7109375" style="288" customWidth="1"/>
    <col min="6" max="6" width="23.7109375" style="243" customWidth="1"/>
    <col min="7" max="16384" width="14.28125" style="243" customWidth="1"/>
  </cols>
  <sheetData>
    <row r="1" ht="15">
      <c r="A1" s="242" t="s">
        <v>242</v>
      </c>
    </row>
    <row r="2" ht="15">
      <c r="A2" s="242"/>
    </row>
    <row r="3" spans="1:5" ht="18" customHeight="1">
      <c r="A3" s="245"/>
      <c r="B3" s="246" t="s">
        <v>179</v>
      </c>
      <c r="C3" s="325"/>
      <c r="D3" s="291"/>
      <c r="E3" s="293"/>
    </row>
    <row r="4" spans="1:5" ht="45">
      <c r="A4" s="250"/>
      <c r="B4" s="251" t="s">
        <v>180</v>
      </c>
      <c r="C4" s="252" t="s">
        <v>225</v>
      </c>
      <c r="D4" s="253" t="s">
        <v>226</v>
      </c>
      <c r="E4" s="254" t="s">
        <v>215</v>
      </c>
    </row>
    <row r="5" spans="1:5" ht="15">
      <c r="A5" s="250"/>
      <c r="B5" s="282"/>
      <c r="C5" s="335"/>
      <c r="D5" s="9">
        <f aca="true" t="shared" si="0" ref="D5:D15">C5*12</f>
        <v>0</v>
      </c>
      <c r="E5" s="298">
        <f>IF(ISERROR(D5/Kalkulation!$D$20),"",D5/Kalkulation!$D$20)</f>
      </c>
    </row>
    <row r="6" spans="1:5" ht="15">
      <c r="A6" s="250"/>
      <c r="B6" s="282"/>
      <c r="C6" s="335"/>
      <c r="D6" s="9">
        <f t="shared" si="0"/>
        <v>0</v>
      </c>
      <c r="E6" s="298">
        <f>IF(ISERROR(D6/Kalkulation!$D$20),"",D6/Kalkulation!$D$20)</f>
      </c>
    </row>
    <row r="7" spans="1:5" ht="15">
      <c r="A7" s="250"/>
      <c r="B7" s="282"/>
      <c r="C7" s="335"/>
      <c r="D7" s="9">
        <f t="shared" si="0"/>
        <v>0</v>
      </c>
      <c r="E7" s="298">
        <f>IF(ISERROR(D7/Kalkulation!$D$20),"",D7/Kalkulation!$D$20)</f>
      </c>
    </row>
    <row r="8" spans="1:5" ht="15">
      <c r="A8" s="250"/>
      <c r="B8" s="282"/>
      <c r="C8" s="335"/>
      <c r="D8" s="9">
        <f t="shared" si="0"/>
        <v>0</v>
      </c>
      <c r="E8" s="298">
        <f>IF(ISERROR(D8/Kalkulation!$D$20),"",D8/Kalkulation!$D$20)</f>
      </c>
    </row>
    <row r="9" spans="1:5" ht="15">
      <c r="A9" s="250"/>
      <c r="B9" s="282"/>
      <c r="C9" s="335"/>
      <c r="D9" s="9">
        <f t="shared" si="0"/>
        <v>0</v>
      </c>
      <c r="E9" s="298">
        <f>IF(ISERROR(D9/Kalkulation!$D$20),"",D9/Kalkulation!$D$20)</f>
      </c>
    </row>
    <row r="10" spans="1:5" ht="15">
      <c r="A10" s="250"/>
      <c r="B10" s="282"/>
      <c r="C10" s="335"/>
      <c r="D10" s="9">
        <f t="shared" si="0"/>
        <v>0</v>
      </c>
      <c r="E10" s="298">
        <f>IF(ISERROR(D10/Kalkulation!$D$20),"",D10/Kalkulation!$D$20)</f>
      </c>
    </row>
    <row r="11" spans="1:5" ht="15">
      <c r="A11" s="250"/>
      <c r="B11" s="282"/>
      <c r="C11" s="335"/>
      <c r="D11" s="9">
        <f t="shared" si="0"/>
        <v>0</v>
      </c>
      <c r="E11" s="298">
        <f>IF(ISERROR(D11/Kalkulation!$D$20),"",D11/Kalkulation!$D$20)</f>
      </c>
    </row>
    <row r="12" spans="1:5" ht="15">
      <c r="A12" s="250"/>
      <c r="B12" s="282"/>
      <c r="C12" s="335"/>
      <c r="D12" s="9">
        <f t="shared" si="0"/>
        <v>0</v>
      </c>
      <c r="E12" s="298">
        <f>IF(ISERROR(D12/Kalkulation!$D$20),"",D12/Kalkulation!$D$20)</f>
      </c>
    </row>
    <row r="13" spans="1:5" ht="15">
      <c r="A13" s="250"/>
      <c r="B13" s="282"/>
      <c r="C13" s="335"/>
      <c r="D13" s="9">
        <f t="shared" si="0"/>
        <v>0</v>
      </c>
      <c r="E13" s="298">
        <f>IF(ISERROR(D13/Kalkulation!$D$20),"",D13/Kalkulation!$D$20)</f>
      </c>
    </row>
    <row r="14" spans="1:5" ht="15">
      <c r="A14" s="250"/>
      <c r="B14" s="282"/>
      <c r="C14" s="335"/>
      <c r="D14" s="9">
        <f t="shared" si="0"/>
        <v>0</v>
      </c>
      <c r="E14" s="298">
        <f>IF(ISERROR(D14/Kalkulation!$D$20),"",D14/Kalkulation!$D$20)</f>
      </c>
    </row>
    <row r="15" spans="1:5" ht="15">
      <c r="A15" s="250"/>
      <c r="B15" s="282"/>
      <c r="C15" s="335"/>
      <c r="D15" s="9">
        <f t="shared" si="0"/>
        <v>0</v>
      </c>
      <c r="E15" s="298">
        <f>IF(ISERROR(D15/Kalkulation!$D$20),"",D15/Kalkulation!$D$20)</f>
      </c>
    </row>
    <row r="16" spans="1:5" ht="16.5" customHeight="1">
      <c r="A16" s="250"/>
      <c r="B16" s="255"/>
      <c r="C16" s="326"/>
      <c r="D16" s="327"/>
      <c r="E16" s="303"/>
    </row>
    <row r="17" spans="1:5" ht="13.5" customHeight="1">
      <c r="A17" s="260"/>
      <c r="B17" s="261" t="s">
        <v>183</v>
      </c>
      <c r="C17" s="328"/>
      <c r="D17" s="329">
        <f>SUM(D5:D15)</f>
        <v>0</v>
      </c>
      <c r="E17" s="307">
        <f>IF(ISERROR(D17/Kalkulation!$D$20),"",D17/Kalkulation!$D$20)</f>
      </c>
    </row>
    <row r="18" spans="1:5" ht="15">
      <c r="A18" s="267"/>
      <c r="B18" s="268"/>
      <c r="C18" s="330"/>
      <c r="D18" s="331"/>
      <c r="E18" s="310"/>
    </row>
    <row r="19" spans="1:5" ht="18" customHeight="1">
      <c r="A19" s="245"/>
      <c r="B19" s="246" t="s">
        <v>181</v>
      </c>
      <c r="C19" s="325"/>
      <c r="D19" s="291"/>
      <c r="E19" s="293"/>
    </row>
    <row r="20" spans="1:5" ht="45">
      <c r="A20" s="250"/>
      <c r="B20" s="251" t="s">
        <v>155</v>
      </c>
      <c r="C20" s="252" t="s">
        <v>227</v>
      </c>
      <c r="D20" s="253" t="s">
        <v>228</v>
      </c>
      <c r="E20" s="254" t="s">
        <v>215</v>
      </c>
    </row>
    <row r="21" spans="1:5" ht="15">
      <c r="A21" s="250"/>
      <c r="B21" s="282"/>
      <c r="C21" s="335"/>
      <c r="D21" s="9">
        <f>C21*12</f>
        <v>0</v>
      </c>
      <c r="E21" s="298">
        <f>IF(ISERROR(D21/Kalkulation!$D$20),"",D21/Kalkulation!$D$20)</f>
      </c>
    </row>
    <row r="22" spans="1:5" ht="15">
      <c r="A22" s="250"/>
      <c r="B22" s="282"/>
      <c r="C22" s="335"/>
      <c r="D22" s="9">
        <f aca="true" t="shared" si="1" ref="D22:D28">C22*12</f>
        <v>0</v>
      </c>
      <c r="E22" s="298">
        <f>IF(ISERROR(D22/Kalkulation!$D$20),"",D22/Kalkulation!$D$20)</f>
      </c>
    </row>
    <row r="23" spans="1:5" ht="15">
      <c r="A23" s="250"/>
      <c r="B23" s="282"/>
      <c r="C23" s="335"/>
      <c r="D23" s="9">
        <f t="shared" si="1"/>
        <v>0</v>
      </c>
      <c r="E23" s="298">
        <f>IF(ISERROR(D23/Kalkulation!$D$20),"",D23/Kalkulation!$D$20)</f>
      </c>
    </row>
    <row r="24" spans="1:5" ht="15">
      <c r="A24" s="250"/>
      <c r="B24" s="282"/>
      <c r="C24" s="335"/>
      <c r="D24" s="9">
        <f t="shared" si="1"/>
        <v>0</v>
      </c>
      <c r="E24" s="298">
        <f>IF(ISERROR(D24/Kalkulation!$D$20),"",D24/Kalkulation!$D$20)</f>
      </c>
    </row>
    <row r="25" spans="1:5" ht="15">
      <c r="A25" s="250"/>
      <c r="B25" s="282"/>
      <c r="C25" s="335"/>
      <c r="D25" s="9">
        <f t="shared" si="1"/>
        <v>0</v>
      </c>
      <c r="E25" s="298">
        <f>IF(ISERROR(D25/Kalkulation!$D$20),"",D25/Kalkulation!$D$20)</f>
      </c>
    </row>
    <row r="26" spans="1:5" ht="15">
      <c r="A26" s="250"/>
      <c r="B26" s="282"/>
      <c r="C26" s="335"/>
      <c r="D26" s="9">
        <f t="shared" si="1"/>
        <v>0</v>
      </c>
      <c r="E26" s="298">
        <f>IF(ISERROR(D26/Kalkulation!$D$20),"",D26/Kalkulation!$D$20)</f>
      </c>
    </row>
    <row r="27" spans="1:5" ht="15">
      <c r="A27" s="250"/>
      <c r="B27" s="282"/>
      <c r="C27" s="335"/>
      <c r="D27" s="9">
        <f t="shared" si="1"/>
        <v>0</v>
      </c>
      <c r="E27" s="298">
        <f>IF(ISERROR(D27/Kalkulation!$D$20),"",D27/Kalkulation!$D$20)</f>
      </c>
    </row>
    <row r="28" spans="1:5" ht="15">
      <c r="A28" s="250"/>
      <c r="B28" s="282"/>
      <c r="C28" s="335"/>
      <c r="D28" s="9">
        <f t="shared" si="1"/>
        <v>0</v>
      </c>
      <c r="E28" s="298">
        <f>IF(ISERROR(D28/Kalkulation!$D$20),"",D28/Kalkulation!$D$20)</f>
      </c>
    </row>
    <row r="29" spans="1:5" ht="16.5" customHeight="1">
      <c r="A29" s="250"/>
      <c r="B29" s="255"/>
      <c r="C29" s="326"/>
      <c r="D29" s="327"/>
      <c r="E29" s="303"/>
    </row>
    <row r="30" spans="1:5" ht="13.5" customHeight="1">
      <c r="A30" s="260"/>
      <c r="B30" s="261" t="s">
        <v>184</v>
      </c>
      <c r="C30" s="328"/>
      <c r="D30" s="329">
        <f>SUM(D21:D28)</f>
        <v>0</v>
      </c>
      <c r="E30" s="307">
        <f>IF(ISERROR(D30/Kalkulation!$D$20),"",D30/Kalkulation!$D$20)</f>
      </c>
    </row>
    <row r="31" spans="1:5" ht="13.5" customHeight="1">
      <c r="A31" s="267"/>
      <c r="B31" s="268"/>
      <c r="C31" s="330"/>
      <c r="D31" s="331"/>
      <c r="E31" s="310"/>
    </row>
    <row r="32" spans="1:5" ht="18" customHeight="1">
      <c r="A32" s="245"/>
      <c r="B32" s="246" t="s">
        <v>182</v>
      </c>
      <c r="C32" s="325"/>
      <c r="D32" s="291"/>
      <c r="E32" s="293"/>
    </row>
    <row r="33" spans="1:5" ht="45">
      <c r="A33" s="250"/>
      <c r="B33" s="251" t="s">
        <v>152</v>
      </c>
      <c r="C33" s="252" t="s">
        <v>227</v>
      </c>
      <c r="D33" s="253" t="s">
        <v>228</v>
      </c>
      <c r="E33" s="254" t="s">
        <v>215</v>
      </c>
    </row>
    <row r="34" spans="1:5" ht="15">
      <c r="A34" s="250"/>
      <c r="B34" s="282"/>
      <c r="C34" s="335"/>
      <c r="D34" s="9">
        <f>C34*12</f>
        <v>0</v>
      </c>
      <c r="E34" s="298">
        <f>IF(ISERROR(D34/Kalkulation!$D$20),"",D34/Kalkulation!$D$20)</f>
      </c>
    </row>
    <row r="35" spans="1:5" ht="15">
      <c r="A35" s="250"/>
      <c r="B35" s="282"/>
      <c r="C35" s="335"/>
      <c r="D35" s="9">
        <f aca="true" t="shared" si="2" ref="D35:D63">C35*12</f>
        <v>0</v>
      </c>
      <c r="E35" s="298">
        <f>IF(ISERROR(D35/Kalkulation!$D$20),"",D35/Kalkulation!$D$20)</f>
      </c>
    </row>
    <row r="36" spans="1:5" ht="15">
      <c r="A36" s="250"/>
      <c r="B36" s="282"/>
      <c r="C36" s="335"/>
      <c r="D36" s="9">
        <f t="shared" si="2"/>
        <v>0</v>
      </c>
      <c r="E36" s="298">
        <f>IF(ISERROR(D36/Kalkulation!$D$20),"",D36/Kalkulation!$D$20)</f>
      </c>
    </row>
    <row r="37" spans="1:5" ht="15">
      <c r="A37" s="250"/>
      <c r="B37" s="282"/>
      <c r="C37" s="335"/>
      <c r="D37" s="9">
        <f t="shared" si="2"/>
        <v>0</v>
      </c>
      <c r="E37" s="298">
        <f>IF(ISERROR(D37/Kalkulation!$D$20),"",D37/Kalkulation!$D$20)</f>
      </c>
    </row>
    <row r="38" spans="1:5" ht="15">
      <c r="A38" s="250"/>
      <c r="B38" s="282"/>
      <c r="C38" s="335"/>
      <c r="D38" s="9">
        <f t="shared" si="2"/>
        <v>0</v>
      </c>
      <c r="E38" s="298">
        <f>IF(ISERROR(D38/Kalkulation!$D$20),"",D38/Kalkulation!$D$20)</f>
      </c>
    </row>
    <row r="39" spans="1:5" ht="15">
      <c r="A39" s="250"/>
      <c r="B39" s="282"/>
      <c r="C39" s="335"/>
      <c r="D39" s="9">
        <f t="shared" si="2"/>
        <v>0</v>
      </c>
      <c r="E39" s="298">
        <f>IF(ISERROR(D39/Kalkulation!$D$20),"",D39/Kalkulation!$D$20)</f>
      </c>
    </row>
    <row r="40" spans="1:5" ht="15">
      <c r="A40" s="250"/>
      <c r="B40" s="282"/>
      <c r="C40" s="335"/>
      <c r="D40" s="9">
        <f t="shared" si="2"/>
        <v>0</v>
      </c>
      <c r="E40" s="298">
        <f>IF(ISERROR(D40/Kalkulation!$D$20),"",D40/Kalkulation!$D$20)</f>
      </c>
    </row>
    <row r="41" spans="1:5" ht="15">
      <c r="A41" s="250"/>
      <c r="B41" s="282"/>
      <c r="C41" s="335"/>
      <c r="D41" s="9">
        <f t="shared" si="2"/>
        <v>0</v>
      </c>
      <c r="E41" s="298">
        <f>IF(ISERROR(D41/Kalkulation!$D$20),"",D41/Kalkulation!$D$20)</f>
      </c>
    </row>
    <row r="42" spans="1:5" ht="15">
      <c r="A42" s="250"/>
      <c r="B42" s="282"/>
      <c r="C42" s="335"/>
      <c r="D42" s="9">
        <f t="shared" si="2"/>
        <v>0</v>
      </c>
      <c r="E42" s="298">
        <f>IF(ISERROR(D42/Kalkulation!$D$20),"",D42/Kalkulation!$D$20)</f>
      </c>
    </row>
    <row r="43" spans="1:5" ht="15">
      <c r="A43" s="250"/>
      <c r="B43" s="282"/>
      <c r="C43" s="335"/>
      <c r="D43" s="9">
        <f t="shared" si="2"/>
        <v>0</v>
      </c>
      <c r="E43" s="298">
        <f>IF(ISERROR(D43/Kalkulation!$D$20),"",D43/Kalkulation!$D$20)</f>
      </c>
    </row>
    <row r="44" spans="1:5" ht="15">
      <c r="A44" s="250"/>
      <c r="B44" s="282"/>
      <c r="C44" s="335"/>
      <c r="D44" s="9">
        <f t="shared" si="2"/>
        <v>0</v>
      </c>
      <c r="E44" s="298">
        <f>IF(ISERROR(D44/Kalkulation!$D$20),"",D44/Kalkulation!$D$20)</f>
      </c>
    </row>
    <row r="45" spans="1:5" ht="15">
      <c r="A45" s="250"/>
      <c r="B45" s="282"/>
      <c r="C45" s="335"/>
      <c r="D45" s="9">
        <f t="shared" si="2"/>
        <v>0</v>
      </c>
      <c r="E45" s="298">
        <f>IF(ISERROR(D45/Kalkulation!$D$20),"",D45/Kalkulation!$D$20)</f>
      </c>
    </row>
    <row r="46" spans="1:5" ht="15">
      <c r="A46" s="250"/>
      <c r="B46" s="282"/>
      <c r="C46" s="335"/>
      <c r="D46" s="9">
        <f t="shared" si="2"/>
        <v>0</v>
      </c>
      <c r="E46" s="298">
        <f>IF(ISERROR(D46/Kalkulation!$D$20),"",D46/Kalkulation!$D$20)</f>
      </c>
    </row>
    <row r="47" spans="1:5" ht="15">
      <c r="A47" s="250"/>
      <c r="B47" s="282"/>
      <c r="C47" s="335"/>
      <c r="D47" s="9">
        <f t="shared" si="2"/>
        <v>0</v>
      </c>
      <c r="E47" s="298">
        <f>IF(ISERROR(D47/Kalkulation!$D$20),"",D47/Kalkulation!$D$20)</f>
      </c>
    </row>
    <row r="48" spans="1:5" ht="15">
      <c r="A48" s="250"/>
      <c r="B48" s="282"/>
      <c r="C48" s="335"/>
      <c r="D48" s="9">
        <f t="shared" si="2"/>
        <v>0</v>
      </c>
      <c r="E48" s="298">
        <f>IF(ISERROR(D48/Kalkulation!$D$20),"",D48/Kalkulation!$D$20)</f>
      </c>
    </row>
    <row r="49" spans="1:5" ht="15">
      <c r="A49" s="250"/>
      <c r="B49" s="282"/>
      <c r="C49" s="335"/>
      <c r="D49" s="9">
        <f t="shared" si="2"/>
        <v>0</v>
      </c>
      <c r="E49" s="298">
        <f>IF(ISERROR(D49/Kalkulation!$D$20),"",D49/Kalkulation!$D$20)</f>
      </c>
    </row>
    <row r="50" spans="1:5" ht="15">
      <c r="A50" s="250"/>
      <c r="B50" s="282"/>
      <c r="C50" s="335"/>
      <c r="D50" s="9">
        <f t="shared" si="2"/>
        <v>0</v>
      </c>
      <c r="E50" s="298">
        <f>IF(ISERROR(D50/Kalkulation!$D$20),"",D50/Kalkulation!$D$20)</f>
      </c>
    </row>
    <row r="51" spans="1:5" ht="15">
      <c r="A51" s="250"/>
      <c r="B51" s="282"/>
      <c r="C51" s="335"/>
      <c r="D51" s="9">
        <f t="shared" si="2"/>
        <v>0</v>
      </c>
      <c r="E51" s="298">
        <f>IF(ISERROR(D51/Kalkulation!$D$20),"",D51/Kalkulation!$D$20)</f>
      </c>
    </row>
    <row r="52" spans="1:5" ht="15">
      <c r="A52" s="250"/>
      <c r="B52" s="282"/>
      <c r="C52" s="335"/>
      <c r="D52" s="9">
        <f t="shared" si="2"/>
        <v>0</v>
      </c>
      <c r="E52" s="298">
        <f>IF(ISERROR(D52/Kalkulation!$D$20),"",D52/Kalkulation!$D$20)</f>
      </c>
    </row>
    <row r="53" spans="1:5" ht="15">
      <c r="A53" s="250"/>
      <c r="B53" s="282"/>
      <c r="C53" s="335"/>
      <c r="D53" s="9">
        <f t="shared" si="2"/>
        <v>0</v>
      </c>
      <c r="E53" s="298">
        <f>IF(ISERROR(D53/Kalkulation!$D$20),"",D53/Kalkulation!$D$20)</f>
      </c>
    </row>
    <row r="54" spans="1:5" ht="15">
      <c r="A54" s="250"/>
      <c r="B54" s="282"/>
      <c r="C54" s="335"/>
      <c r="D54" s="9">
        <f t="shared" si="2"/>
        <v>0</v>
      </c>
      <c r="E54" s="298">
        <f>IF(ISERROR(D54/Kalkulation!$D$20),"",D54/Kalkulation!$D$20)</f>
      </c>
    </row>
    <row r="55" spans="1:5" ht="15">
      <c r="A55" s="250"/>
      <c r="B55" s="282"/>
      <c r="C55" s="335"/>
      <c r="D55" s="9">
        <f t="shared" si="2"/>
        <v>0</v>
      </c>
      <c r="E55" s="298">
        <f>IF(ISERROR(D55/Kalkulation!$D$20),"",D55/Kalkulation!$D$20)</f>
      </c>
    </row>
    <row r="56" spans="1:5" ht="15">
      <c r="A56" s="250"/>
      <c r="B56" s="282"/>
      <c r="C56" s="335"/>
      <c r="D56" s="9">
        <f t="shared" si="2"/>
        <v>0</v>
      </c>
      <c r="E56" s="298">
        <f>IF(ISERROR(D56/Kalkulation!$D$20),"",D56/Kalkulation!$D$20)</f>
      </c>
    </row>
    <row r="57" spans="1:5" ht="15">
      <c r="A57" s="250"/>
      <c r="B57" s="282"/>
      <c r="C57" s="335"/>
      <c r="D57" s="9">
        <f t="shared" si="2"/>
        <v>0</v>
      </c>
      <c r="E57" s="298">
        <f>IF(ISERROR(D57/Kalkulation!$D$20),"",D57/Kalkulation!$D$20)</f>
      </c>
    </row>
    <row r="58" spans="1:5" ht="15">
      <c r="A58" s="250"/>
      <c r="B58" s="282"/>
      <c r="C58" s="335"/>
      <c r="D58" s="9">
        <f t="shared" si="2"/>
        <v>0</v>
      </c>
      <c r="E58" s="298">
        <f>IF(ISERROR(D58/Kalkulation!$D$20),"",D58/Kalkulation!$D$20)</f>
      </c>
    </row>
    <row r="59" spans="1:5" ht="15">
      <c r="A59" s="250"/>
      <c r="B59" s="282"/>
      <c r="C59" s="335"/>
      <c r="D59" s="9">
        <f t="shared" si="2"/>
        <v>0</v>
      </c>
      <c r="E59" s="298">
        <f>IF(ISERROR(D59/Kalkulation!$D$20),"",D59/Kalkulation!$D$20)</f>
      </c>
    </row>
    <row r="60" spans="1:5" ht="15">
      <c r="A60" s="250"/>
      <c r="B60" s="282"/>
      <c r="C60" s="335"/>
      <c r="D60" s="9">
        <f t="shared" si="2"/>
        <v>0</v>
      </c>
      <c r="E60" s="298">
        <f>IF(ISERROR(D60/Kalkulation!$D$20),"",D60/Kalkulation!$D$20)</f>
      </c>
    </row>
    <row r="61" spans="1:5" ht="15">
      <c r="A61" s="250"/>
      <c r="B61" s="282"/>
      <c r="C61" s="335"/>
      <c r="D61" s="9">
        <f t="shared" si="2"/>
        <v>0</v>
      </c>
      <c r="E61" s="298">
        <f>IF(ISERROR(D61/Kalkulation!$D$20),"",D61/Kalkulation!$D$20)</f>
      </c>
    </row>
    <row r="62" spans="1:5" ht="15">
      <c r="A62" s="250"/>
      <c r="B62" s="282"/>
      <c r="C62" s="335"/>
      <c r="D62" s="9">
        <f t="shared" si="2"/>
        <v>0</v>
      </c>
      <c r="E62" s="298">
        <f>IF(ISERROR(D62/Kalkulation!$D$20),"",D62/Kalkulation!$D$20)</f>
      </c>
    </row>
    <row r="63" spans="1:5" ht="15">
      <c r="A63" s="250"/>
      <c r="B63" s="282"/>
      <c r="C63" s="335"/>
      <c r="D63" s="9">
        <f t="shared" si="2"/>
        <v>0</v>
      </c>
      <c r="E63" s="298">
        <f>IF(ISERROR(D63/Kalkulation!$D$20),"",D63/Kalkulation!$D$20)</f>
      </c>
    </row>
    <row r="64" spans="1:5" ht="16.5" customHeight="1">
      <c r="A64" s="250"/>
      <c r="C64" s="326"/>
      <c r="D64" s="327"/>
      <c r="E64" s="303"/>
    </row>
    <row r="65" spans="1:5" ht="13.5" customHeight="1">
      <c r="A65" s="260"/>
      <c r="B65" s="261" t="s">
        <v>185</v>
      </c>
      <c r="C65" s="328"/>
      <c r="D65" s="329">
        <f>SUM(D34:D63)</f>
        <v>0</v>
      </c>
      <c r="E65" s="307">
        <f>IF(ISERROR(D65/Kalkulation!$D$20),"",D65/Kalkulation!$D$20)</f>
      </c>
    </row>
    <row r="66" spans="1:5" ht="13.5" customHeight="1">
      <c r="A66" s="272"/>
      <c r="B66" s="273"/>
      <c r="C66" s="332"/>
      <c r="D66" s="333"/>
      <c r="E66" s="314"/>
    </row>
    <row r="67" spans="1:5" ht="13.5" customHeight="1">
      <c r="A67" s="277"/>
      <c r="B67" s="278"/>
      <c r="C67" s="334"/>
      <c r="D67" s="301"/>
      <c r="E67" s="317"/>
    </row>
    <row r="68" spans="1:5" ht="15">
      <c r="A68" s="256"/>
      <c r="B68" s="256"/>
      <c r="C68" s="326"/>
      <c r="D68" s="319"/>
      <c r="E68" s="319"/>
    </row>
  </sheetData>
  <sheetProtection password="CA53" sheet="1"/>
  <printOptions/>
  <pageMargins left="0.7" right="0.7" top="0.787401575" bottom="0.787401575" header="0.3" footer="0.3"/>
  <pageSetup horizontalDpi="600" verticalDpi="600" orientation="portrait" paperSize="9" scale="61" r:id="rId1"/>
  <colBreaks count="1" manualBreakCount="1">
    <brk id="5" max="65535" man="1"/>
  </colBreaks>
  <ignoredErrors>
    <ignoredError sqref="D5:D63" unlocked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9">
    <tabColor theme="9" tint="0.39998000860214233"/>
  </sheetPr>
  <dimension ref="A1:G69"/>
  <sheetViews>
    <sheetView showGridLines="0" showZeros="0" view="pageLayout" zoomScale="70" zoomScaleNormal="70" zoomScalePageLayoutView="70" workbookViewId="0" topLeftCell="A1">
      <selection activeCell="D27" sqref="D27"/>
    </sheetView>
  </sheetViews>
  <sheetFormatPr defaultColWidth="14.28125" defaultRowHeight="12.75"/>
  <cols>
    <col min="1" max="1" width="5.7109375" style="243" customWidth="1"/>
    <col min="2" max="2" width="47.421875" style="243" customWidth="1"/>
    <col min="3" max="3" width="19.140625" style="243" customWidth="1"/>
    <col min="4" max="4" width="24.7109375" style="288" customWidth="1"/>
    <col min="5" max="5" width="18.57421875" style="288" customWidth="1"/>
    <col min="6" max="6" width="14.7109375" style="288" customWidth="1"/>
    <col min="7" max="7" width="16.00390625" style="288" customWidth="1"/>
    <col min="8" max="16384" width="14.28125" style="243" customWidth="1"/>
  </cols>
  <sheetData>
    <row r="1" ht="15">
      <c r="A1" s="242" t="s">
        <v>243</v>
      </c>
    </row>
    <row r="2" ht="15">
      <c r="A2" s="242"/>
    </row>
    <row r="3" spans="1:7" ht="18" customHeight="1">
      <c r="A3" s="245"/>
      <c r="B3" s="246" t="s">
        <v>148</v>
      </c>
      <c r="C3" s="247"/>
      <c r="D3" s="291"/>
      <c r="E3" s="291"/>
      <c r="F3" s="291"/>
      <c r="G3" s="293"/>
    </row>
    <row r="4" spans="1:7" ht="60">
      <c r="A4" s="250"/>
      <c r="B4" s="251" t="s">
        <v>210</v>
      </c>
      <c r="C4" s="294" t="s">
        <v>211</v>
      </c>
      <c r="D4" s="253" t="s">
        <v>229</v>
      </c>
      <c r="E4" s="254" t="s">
        <v>230</v>
      </c>
      <c r="F4" s="254" t="s">
        <v>149</v>
      </c>
      <c r="G4" s="254" t="s">
        <v>215</v>
      </c>
    </row>
    <row r="5" spans="1:7" ht="15">
      <c r="A5" s="250"/>
      <c r="B5" s="282"/>
      <c r="C5" s="283"/>
      <c r="D5" s="9"/>
      <c r="E5" s="323"/>
      <c r="F5" s="322">
        <f>D5*E5</f>
        <v>0</v>
      </c>
      <c r="G5" s="298">
        <f>IF(ISERROR(F5/Kalkulation!$D$20),"",F5/Kalkulation!$D$20)</f>
      </c>
    </row>
    <row r="6" spans="1:7" ht="15">
      <c r="A6" s="250"/>
      <c r="B6" s="282"/>
      <c r="C6" s="283"/>
      <c r="D6" s="9"/>
      <c r="E6" s="323"/>
      <c r="F6" s="322">
        <f aca="true" t="shared" si="0" ref="F6:F15">D6*E6</f>
        <v>0</v>
      </c>
      <c r="G6" s="298">
        <f>IF(ISERROR(F6/Kalkulation!$D$20),"",F6/Kalkulation!$D$20)</f>
      </c>
    </row>
    <row r="7" spans="1:7" ht="15">
      <c r="A7" s="250"/>
      <c r="B7" s="282"/>
      <c r="C7" s="283"/>
      <c r="D7" s="9"/>
      <c r="E7" s="323"/>
      <c r="F7" s="322">
        <f t="shared" si="0"/>
        <v>0</v>
      </c>
      <c r="G7" s="298">
        <f>IF(ISERROR(F7/Kalkulation!$D$20),"",F7/Kalkulation!$D$20)</f>
      </c>
    </row>
    <row r="8" spans="1:7" ht="15">
      <c r="A8" s="250"/>
      <c r="B8" s="282"/>
      <c r="C8" s="283"/>
      <c r="D8" s="9"/>
      <c r="E8" s="323"/>
      <c r="F8" s="322">
        <f t="shared" si="0"/>
        <v>0</v>
      </c>
      <c r="G8" s="298">
        <f>IF(ISERROR(F8/Kalkulation!$D$20),"",F8/Kalkulation!$D$20)</f>
      </c>
    </row>
    <row r="9" spans="1:7" ht="15">
      <c r="A9" s="250"/>
      <c r="B9" s="282"/>
      <c r="C9" s="283"/>
      <c r="D9" s="9"/>
      <c r="E9" s="323"/>
      <c r="F9" s="322">
        <f t="shared" si="0"/>
        <v>0</v>
      </c>
      <c r="G9" s="298">
        <f>IF(ISERROR(F9/Kalkulation!$D$20),"",F9/Kalkulation!$D$20)</f>
      </c>
    </row>
    <row r="10" spans="1:7" ht="15">
      <c r="A10" s="250"/>
      <c r="B10" s="282"/>
      <c r="C10" s="283"/>
      <c r="D10" s="9"/>
      <c r="E10" s="323"/>
      <c r="F10" s="322">
        <f t="shared" si="0"/>
        <v>0</v>
      </c>
      <c r="G10" s="298">
        <f>IF(ISERROR(F10/Kalkulation!$D$20),"",F10/Kalkulation!$D$20)</f>
      </c>
    </row>
    <row r="11" spans="1:7" ht="15">
      <c r="A11" s="250"/>
      <c r="B11" s="282"/>
      <c r="C11" s="283"/>
      <c r="D11" s="9"/>
      <c r="E11" s="323"/>
      <c r="F11" s="322">
        <f t="shared" si="0"/>
        <v>0</v>
      </c>
      <c r="G11" s="298">
        <f>IF(ISERROR(F11/Kalkulation!$D$20),"",F11/Kalkulation!$D$20)</f>
      </c>
    </row>
    <row r="12" spans="1:7" ht="15">
      <c r="A12" s="250"/>
      <c r="B12" s="282"/>
      <c r="C12" s="283"/>
      <c r="D12" s="9"/>
      <c r="E12" s="323"/>
      <c r="F12" s="322">
        <f t="shared" si="0"/>
        <v>0</v>
      </c>
      <c r="G12" s="298">
        <f>IF(ISERROR(F12/Kalkulation!$D$20),"",F12/Kalkulation!$D$20)</f>
      </c>
    </row>
    <row r="13" spans="1:7" ht="15">
      <c r="A13" s="250"/>
      <c r="B13" s="282"/>
      <c r="C13" s="283"/>
      <c r="D13" s="9"/>
      <c r="E13" s="323"/>
      <c r="F13" s="322">
        <f t="shared" si="0"/>
        <v>0</v>
      </c>
      <c r="G13" s="298">
        <f>IF(ISERROR(F13/Kalkulation!$D$20),"",F13/Kalkulation!$D$20)</f>
      </c>
    </row>
    <row r="14" spans="1:7" ht="15">
      <c r="A14" s="250"/>
      <c r="B14" s="282"/>
      <c r="C14" s="283"/>
      <c r="D14" s="9"/>
      <c r="E14" s="323"/>
      <c r="F14" s="322">
        <f t="shared" si="0"/>
        <v>0</v>
      </c>
      <c r="G14" s="298">
        <f>IF(ISERROR(F14/Kalkulation!$D$20),"",F14/Kalkulation!$D$20)</f>
      </c>
    </row>
    <row r="15" spans="1:7" ht="15">
      <c r="A15" s="250"/>
      <c r="B15" s="282"/>
      <c r="C15" s="283"/>
      <c r="D15" s="9"/>
      <c r="E15" s="323"/>
      <c r="F15" s="322">
        <f t="shared" si="0"/>
        <v>0</v>
      </c>
      <c r="G15" s="298">
        <f>IF(ISERROR(F15/Kalkulation!$D$20),"",F15/Kalkulation!$D$20)</f>
      </c>
    </row>
    <row r="16" spans="1:7" ht="16.5" customHeight="1">
      <c r="A16" s="250"/>
      <c r="B16" s="255"/>
      <c r="C16" s="256"/>
      <c r="D16" s="327"/>
      <c r="E16" s="301"/>
      <c r="F16" s="301"/>
      <c r="G16" s="303"/>
    </row>
    <row r="17" spans="1:7" ht="13.5" customHeight="1">
      <c r="A17" s="260"/>
      <c r="B17" s="261" t="s">
        <v>150</v>
      </c>
      <c r="C17" s="262"/>
      <c r="D17" s="329"/>
      <c r="E17" s="329"/>
      <c r="F17" s="305">
        <f>SUM(F5:F15)</f>
        <v>0</v>
      </c>
      <c r="G17" s="307">
        <f>IF(ISERROR(F17/Kalkulation!$D$20),"",F17/Kalkulation!$D$20)</f>
      </c>
    </row>
    <row r="18" spans="1:7" ht="15">
      <c r="A18" s="267"/>
      <c r="B18" s="268"/>
      <c r="C18" s="269"/>
      <c r="D18" s="331"/>
      <c r="E18" s="310"/>
      <c r="F18" s="310"/>
      <c r="G18" s="310"/>
    </row>
    <row r="19" spans="1:7" ht="18" customHeight="1">
      <c r="A19" s="245"/>
      <c r="B19" s="246" t="s">
        <v>154</v>
      </c>
      <c r="C19" s="247"/>
      <c r="D19" s="291"/>
      <c r="E19" s="291"/>
      <c r="F19" s="291"/>
      <c r="G19" s="293"/>
    </row>
    <row r="20" spans="1:7" ht="60">
      <c r="A20" s="250"/>
      <c r="B20" s="251" t="s">
        <v>155</v>
      </c>
      <c r="C20" s="294" t="s">
        <v>211</v>
      </c>
      <c r="D20" s="253" t="s">
        <v>229</v>
      </c>
      <c r="E20" s="254" t="s">
        <v>231</v>
      </c>
      <c r="F20" s="254" t="s">
        <v>149</v>
      </c>
      <c r="G20" s="254" t="s">
        <v>215</v>
      </c>
    </row>
    <row r="21" spans="1:7" ht="15">
      <c r="A21" s="250"/>
      <c r="B21" s="282"/>
      <c r="C21" s="283"/>
      <c r="D21" s="9"/>
      <c r="E21" s="336">
        <v>0.1667</v>
      </c>
      <c r="F21" s="322">
        <f aca="true" t="shared" si="1" ref="F21:F28">D21*E21</f>
        <v>0</v>
      </c>
      <c r="G21" s="298">
        <f>IF(ISERROR(F21/Kalkulation!$D$20),"",F21/Kalkulation!$D$20)</f>
      </c>
    </row>
    <row r="22" spans="1:7" ht="15">
      <c r="A22" s="250"/>
      <c r="B22" s="282"/>
      <c r="C22" s="283"/>
      <c r="D22" s="9"/>
      <c r="E22" s="336">
        <v>0.1667</v>
      </c>
      <c r="F22" s="322">
        <f t="shared" si="1"/>
        <v>0</v>
      </c>
      <c r="G22" s="298">
        <f>IF(ISERROR(F22/Kalkulation!$D$20),"",F22/Kalkulation!$D$20)</f>
      </c>
    </row>
    <row r="23" spans="1:7" ht="15">
      <c r="A23" s="250"/>
      <c r="B23" s="282"/>
      <c r="C23" s="283"/>
      <c r="D23" s="9"/>
      <c r="E23" s="336">
        <v>0.1667</v>
      </c>
      <c r="F23" s="322">
        <f t="shared" si="1"/>
        <v>0</v>
      </c>
      <c r="G23" s="298">
        <f>IF(ISERROR(F23/Kalkulation!$D$20),"",F23/Kalkulation!$D$20)</f>
      </c>
    </row>
    <row r="24" spans="1:7" ht="15">
      <c r="A24" s="250"/>
      <c r="B24" s="282"/>
      <c r="C24" s="283"/>
      <c r="D24" s="9"/>
      <c r="E24" s="336">
        <v>0.1667</v>
      </c>
      <c r="F24" s="322">
        <f t="shared" si="1"/>
        <v>0</v>
      </c>
      <c r="G24" s="298">
        <f>IF(ISERROR(F24/Kalkulation!$D$20),"",F24/Kalkulation!$D$20)</f>
      </c>
    </row>
    <row r="25" spans="1:7" ht="15">
      <c r="A25" s="250"/>
      <c r="B25" s="282"/>
      <c r="C25" s="283"/>
      <c r="D25" s="9"/>
      <c r="E25" s="336">
        <v>0.1667</v>
      </c>
      <c r="F25" s="322">
        <f t="shared" si="1"/>
        <v>0</v>
      </c>
      <c r="G25" s="298">
        <f>IF(ISERROR(F25/Kalkulation!$D$20),"",F25/Kalkulation!$D$20)</f>
      </c>
    </row>
    <row r="26" spans="1:7" ht="15">
      <c r="A26" s="250"/>
      <c r="B26" s="282"/>
      <c r="C26" s="283"/>
      <c r="D26" s="9"/>
      <c r="E26" s="336">
        <v>0.1667</v>
      </c>
      <c r="F26" s="322">
        <f t="shared" si="1"/>
        <v>0</v>
      </c>
      <c r="G26" s="298">
        <f>IF(ISERROR(F26/Kalkulation!$D$20),"",F26/Kalkulation!$D$20)</f>
      </c>
    </row>
    <row r="27" spans="1:7" ht="15">
      <c r="A27" s="250"/>
      <c r="B27" s="282"/>
      <c r="C27" s="283"/>
      <c r="D27" s="9"/>
      <c r="E27" s="336">
        <v>0.1667</v>
      </c>
      <c r="F27" s="322">
        <f t="shared" si="1"/>
        <v>0</v>
      </c>
      <c r="G27" s="298">
        <f>IF(ISERROR(F27/Kalkulation!$D$20),"",F27/Kalkulation!$D$20)</f>
      </c>
    </row>
    <row r="28" spans="1:7" ht="15">
      <c r="A28" s="250"/>
      <c r="B28" s="282"/>
      <c r="C28" s="283"/>
      <c r="D28" s="9"/>
      <c r="E28" s="336">
        <v>0.1667</v>
      </c>
      <c r="F28" s="322">
        <f t="shared" si="1"/>
        <v>0</v>
      </c>
      <c r="G28" s="298">
        <f>IF(ISERROR(F28/Kalkulation!$D$20),"",F28/Kalkulation!$D$20)</f>
      </c>
    </row>
    <row r="29" spans="1:7" ht="16.5" customHeight="1">
      <c r="A29" s="250"/>
      <c r="B29" s="255"/>
      <c r="C29" s="256"/>
      <c r="D29" s="327"/>
      <c r="E29" s="301"/>
      <c r="F29" s="301"/>
      <c r="G29" s="303"/>
    </row>
    <row r="30" spans="1:7" ht="13.5" customHeight="1">
      <c r="A30" s="260"/>
      <c r="B30" s="261" t="s">
        <v>156</v>
      </c>
      <c r="C30" s="262"/>
      <c r="D30" s="329"/>
      <c r="E30" s="329"/>
      <c r="F30" s="305">
        <f>SUM(F21:F28)</f>
        <v>0</v>
      </c>
      <c r="G30" s="307">
        <f>IF(ISERROR(F30/Kalkulation!$D$20),"",F30/Kalkulation!$D$20)</f>
      </c>
    </row>
    <row r="31" spans="1:7" ht="13.5" customHeight="1">
      <c r="A31" s="267"/>
      <c r="B31" s="268"/>
      <c r="C31" s="269"/>
      <c r="D31" s="331"/>
      <c r="E31" s="310"/>
      <c r="F31" s="310"/>
      <c r="G31" s="310"/>
    </row>
    <row r="32" spans="1:7" ht="18" customHeight="1">
      <c r="A32" s="245"/>
      <c r="B32" s="246" t="s">
        <v>151</v>
      </c>
      <c r="C32" s="247"/>
      <c r="D32" s="291"/>
      <c r="E32" s="291"/>
      <c r="F32" s="291"/>
      <c r="G32" s="293"/>
    </row>
    <row r="33" spans="1:7" ht="60">
      <c r="A33" s="250"/>
      <c r="B33" s="251" t="s">
        <v>152</v>
      </c>
      <c r="C33" s="294" t="s">
        <v>211</v>
      </c>
      <c r="D33" s="253" t="s">
        <v>229</v>
      </c>
      <c r="E33" s="254" t="s">
        <v>231</v>
      </c>
      <c r="F33" s="254" t="s">
        <v>149</v>
      </c>
      <c r="G33" s="254" t="s">
        <v>215</v>
      </c>
    </row>
    <row r="34" spans="1:7" ht="15">
      <c r="A34" s="250"/>
      <c r="B34" s="282"/>
      <c r="C34" s="283"/>
      <c r="D34" s="9"/>
      <c r="E34" s="323"/>
      <c r="F34" s="322">
        <f>D34*E34</f>
        <v>0</v>
      </c>
      <c r="G34" s="298">
        <f>IF(ISERROR(F34/Kalkulation!$D$20),"",F34/Kalkulation!$D$20)</f>
      </c>
    </row>
    <row r="35" spans="1:7" ht="15">
      <c r="A35" s="250"/>
      <c r="B35" s="282"/>
      <c r="C35" s="283"/>
      <c r="D35" s="9"/>
      <c r="E35" s="323"/>
      <c r="F35" s="322">
        <f aca="true" t="shared" si="2" ref="F35:F64">D35*E35</f>
        <v>0</v>
      </c>
      <c r="G35" s="298">
        <f>IF(ISERROR(F35/Kalkulation!$D$20),"",F35/Kalkulation!$D$20)</f>
      </c>
    </row>
    <row r="36" spans="1:7" ht="15">
      <c r="A36" s="250"/>
      <c r="B36" s="282"/>
      <c r="C36" s="283"/>
      <c r="D36" s="9"/>
      <c r="E36" s="323"/>
      <c r="F36" s="322">
        <f t="shared" si="2"/>
        <v>0</v>
      </c>
      <c r="G36" s="298">
        <f>IF(ISERROR(F36/Kalkulation!$D$20),"",F36/Kalkulation!$D$20)</f>
      </c>
    </row>
    <row r="37" spans="1:7" ht="15">
      <c r="A37" s="250"/>
      <c r="B37" s="282"/>
      <c r="C37" s="283"/>
      <c r="D37" s="9"/>
      <c r="E37" s="323"/>
      <c r="F37" s="322">
        <f t="shared" si="2"/>
        <v>0</v>
      </c>
      <c r="G37" s="298">
        <f>IF(ISERROR(F37/Kalkulation!$D$20),"",F37/Kalkulation!$D$20)</f>
      </c>
    </row>
    <row r="38" spans="1:7" ht="15">
      <c r="A38" s="250"/>
      <c r="B38" s="282"/>
      <c r="C38" s="283"/>
      <c r="D38" s="9"/>
      <c r="E38" s="323"/>
      <c r="F38" s="322">
        <f t="shared" si="2"/>
        <v>0</v>
      </c>
      <c r="G38" s="298">
        <f>IF(ISERROR(F38/Kalkulation!$D$20),"",F38/Kalkulation!$D$20)</f>
      </c>
    </row>
    <row r="39" spans="1:7" ht="15">
      <c r="A39" s="250"/>
      <c r="B39" s="282"/>
      <c r="C39" s="283"/>
      <c r="D39" s="9"/>
      <c r="E39" s="323"/>
      <c r="F39" s="322">
        <f t="shared" si="2"/>
        <v>0</v>
      </c>
      <c r="G39" s="298">
        <f>IF(ISERROR(F39/Kalkulation!$D$20),"",F39/Kalkulation!$D$20)</f>
      </c>
    </row>
    <row r="40" spans="1:7" ht="15">
      <c r="A40" s="250"/>
      <c r="B40" s="282"/>
      <c r="C40" s="283"/>
      <c r="D40" s="9"/>
      <c r="E40" s="323"/>
      <c r="F40" s="322">
        <f t="shared" si="2"/>
        <v>0</v>
      </c>
      <c r="G40" s="298">
        <f>IF(ISERROR(F40/Kalkulation!$D$20),"",F40/Kalkulation!$D$20)</f>
      </c>
    </row>
    <row r="41" spans="1:7" ht="15">
      <c r="A41" s="250"/>
      <c r="B41" s="282"/>
      <c r="C41" s="283"/>
      <c r="D41" s="9"/>
      <c r="E41" s="323"/>
      <c r="F41" s="322">
        <f t="shared" si="2"/>
        <v>0</v>
      </c>
      <c r="G41" s="298">
        <f>IF(ISERROR(F41/Kalkulation!$D$20),"",F41/Kalkulation!$D$20)</f>
      </c>
    </row>
    <row r="42" spans="1:7" ht="15">
      <c r="A42" s="250"/>
      <c r="B42" s="282"/>
      <c r="C42" s="283"/>
      <c r="D42" s="9"/>
      <c r="E42" s="323"/>
      <c r="F42" s="322">
        <f t="shared" si="2"/>
        <v>0</v>
      </c>
      <c r="G42" s="298">
        <f>IF(ISERROR(F42/Kalkulation!$D$20),"",F42/Kalkulation!$D$20)</f>
      </c>
    </row>
    <row r="43" spans="1:7" ht="15">
      <c r="A43" s="250"/>
      <c r="B43" s="282"/>
      <c r="C43" s="283"/>
      <c r="D43" s="9"/>
      <c r="E43" s="323"/>
      <c r="F43" s="322">
        <f t="shared" si="2"/>
        <v>0</v>
      </c>
      <c r="G43" s="298">
        <f>IF(ISERROR(F43/Kalkulation!$D$20),"",F43/Kalkulation!$D$20)</f>
      </c>
    </row>
    <row r="44" spans="1:7" ht="15">
      <c r="A44" s="250"/>
      <c r="B44" s="282"/>
      <c r="C44" s="283"/>
      <c r="D44" s="9"/>
      <c r="E44" s="323"/>
      <c r="F44" s="322">
        <f t="shared" si="2"/>
        <v>0</v>
      </c>
      <c r="G44" s="298">
        <f>IF(ISERROR(F44/Kalkulation!$D$20),"",F44/Kalkulation!$D$20)</f>
      </c>
    </row>
    <row r="45" spans="1:7" ht="15">
      <c r="A45" s="250"/>
      <c r="B45" s="282"/>
      <c r="C45" s="283"/>
      <c r="D45" s="9"/>
      <c r="E45" s="323"/>
      <c r="F45" s="322">
        <f t="shared" si="2"/>
        <v>0</v>
      </c>
      <c r="G45" s="298">
        <f>IF(ISERROR(F45/Kalkulation!$D$20),"",F45/Kalkulation!$D$20)</f>
      </c>
    </row>
    <row r="46" spans="1:7" ht="15">
      <c r="A46" s="250"/>
      <c r="B46" s="282"/>
      <c r="C46" s="283"/>
      <c r="D46" s="9"/>
      <c r="E46" s="323"/>
      <c r="F46" s="322">
        <f t="shared" si="2"/>
        <v>0</v>
      </c>
      <c r="G46" s="298">
        <f>IF(ISERROR(F46/Kalkulation!$D$20),"",F46/Kalkulation!$D$20)</f>
      </c>
    </row>
    <row r="47" spans="1:7" ht="15">
      <c r="A47" s="250"/>
      <c r="B47" s="282"/>
      <c r="C47" s="283"/>
      <c r="D47" s="9"/>
      <c r="E47" s="323"/>
      <c r="F47" s="322">
        <f t="shared" si="2"/>
        <v>0</v>
      </c>
      <c r="G47" s="298">
        <f>IF(ISERROR(F47/Kalkulation!$D$20),"",F47/Kalkulation!$D$20)</f>
      </c>
    </row>
    <row r="48" spans="1:7" ht="15">
      <c r="A48" s="250"/>
      <c r="B48" s="282"/>
      <c r="C48" s="283"/>
      <c r="D48" s="9"/>
      <c r="E48" s="323"/>
      <c r="F48" s="322">
        <f t="shared" si="2"/>
        <v>0</v>
      </c>
      <c r="G48" s="298">
        <f>IF(ISERROR(F48/Kalkulation!$D$20),"",F48/Kalkulation!$D$20)</f>
      </c>
    </row>
    <row r="49" spans="1:7" ht="15">
      <c r="A49" s="250"/>
      <c r="B49" s="282"/>
      <c r="C49" s="283"/>
      <c r="D49" s="9"/>
      <c r="E49" s="323"/>
      <c r="F49" s="322">
        <f t="shared" si="2"/>
        <v>0</v>
      </c>
      <c r="G49" s="298">
        <f>IF(ISERROR(F49/Kalkulation!$D$20),"",F49/Kalkulation!$D$20)</f>
      </c>
    </row>
    <row r="50" spans="1:7" ht="15">
      <c r="A50" s="250"/>
      <c r="B50" s="282"/>
      <c r="C50" s="283"/>
      <c r="D50" s="9"/>
      <c r="E50" s="323"/>
      <c r="F50" s="322">
        <f t="shared" si="2"/>
        <v>0</v>
      </c>
      <c r="G50" s="298">
        <f>IF(ISERROR(F50/Kalkulation!$D$20),"",F50/Kalkulation!$D$20)</f>
      </c>
    </row>
    <row r="51" spans="1:7" ht="15">
      <c r="A51" s="250"/>
      <c r="B51" s="282"/>
      <c r="C51" s="283"/>
      <c r="D51" s="9"/>
      <c r="E51" s="323"/>
      <c r="F51" s="322">
        <f t="shared" si="2"/>
        <v>0</v>
      </c>
      <c r="G51" s="298">
        <f>IF(ISERROR(F51/Kalkulation!$D$20),"",F51/Kalkulation!$D$20)</f>
      </c>
    </row>
    <row r="52" spans="1:7" ht="15">
      <c r="A52" s="250"/>
      <c r="B52" s="282"/>
      <c r="C52" s="283"/>
      <c r="D52" s="9"/>
      <c r="E52" s="323"/>
      <c r="F52" s="322">
        <f t="shared" si="2"/>
        <v>0</v>
      </c>
      <c r="G52" s="298">
        <f>IF(ISERROR(F52/Kalkulation!$D$20),"",F52/Kalkulation!$D$20)</f>
      </c>
    </row>
    <row r="53" spans="1:7" ht="15">
      <c r="A53" s="250"/>
      <c r="B53" s="282"/>
      <c r="C53" s="283"/>
      <c r="D53" s="9"/>
      <c r="E53" s="323"/>
      <c r="F53" s="322">
        <f t="shared" si="2"/>
        <v>0</v>
      </c>
      <c r="G53" s="298">
        <f>IF(ISERROR(F53/Kalkulation!$D$20),"",F53/Kalkulation!$D$20)</f>
      </c>
    </row>
    <row r="54" spans="1:7" ht="15">
      <c r="A54" s="250"/>
      <c r="B54" s="282"/>
      <c r="C54" s="283"/>
      <c r="D54" s="9"/>
      <c r="E54" s="323"/>
      <c r="F54" s="322">
        <f t="shared" si="2"/>
        <v>0</v>
      </c>
      <c r="G54" s="298">
        <f>IF(ISERROR(F54/Kalkulation!$D$20),"",F54/Kalkulation!$D$20)</f>
      </c>
    </row>
    <row r="55" spans="1:7" ht="15">
      <c r="A55" s="250"/>
      <c r="B55" s="282"/>
      <c r="C55" s="283"/>
      <c r="D55" s="9"/>
      <c r="E55" s="323"/>
      <c r="F55" s="322">
        <f t="shared" si="2"/>
        <v>0</v>
      </c>
      <c r="G55" s="298">
        <f>IF(ISERROR(F55/Kalkulation!$D$20),"",F55/Kalkulation!$D$20)</f>
      </c>
    </row>
    <row r="56" spans="1:7" ht="15">
      <c r="A56" s="250"/>
      <c r="B56" s="282"/>
      <c r="C56" s="283"/>
      <c r="D56" s="9"/>
      <c r="E56" s="323"/>
      <c r="F56" s="322">
        <f t="shared" si="2"/>
        <v>0</v>
      </c>
      <c r="G56" s="298">
        <f>IF(ISERROR(F56/Kalkulation!$D$20),"",F56/Kalkulation!$D$20)</f>
      </c>
    </row>
    <row r="57" spans="1:7" ht="15">
      <c r="A57" s="250"/>
      <c r="B57" s="282"/>
      <c r="C57" s="283"/>
      <c r="D57" s="9"/>
      <c r="E57" s="323"/>
      <c r="F57" s="322">
        <f t="shared" si="2"/>
        <v>0</v>
      </c>
      <c r="G57" s="298">
        <f>IF(ISERROR(F57/Kalkulation!$D$20),"",F57/Kalkulation!$D$20)</f>
      </c>
    </row>
    <row r="58" spans="1:7" ht="15">
      <c r="A58" s="250"/>
      <c r="B58" s="282"/>
      <c r="C58" s="283"/>
      <c r="D58" s="9"/>
      <c r="E58" s="323"/>
      <c r="F58" s="322">
        <f t="shared" si="2"/>
        <v>0</v>
      </c>
      <c r="G58" s="298">
        <f>IF(ISERROR(F58/Kalkulation!$D$20),"",F58/Kalkulation!$D$20)</f>
      </c>
    </row>
    <row r="59" spans="1:7" ht="15">
      <c r="A59" s="250"/>
      <c r="B59" s="282"/>
      <c r="C59" s="283"/>
      <c r="D59" s="9"/>
      <c r="E59" s="323"/>
      <c r="F59" s="322">
        <f t="shared" si="2"/>
        <v>0</v>
      </c>
      <c r="G59" s="298">
        <f>IF(ISERROR(F59/Kalkulation!$D$20),"",F59/Kalkulation!$D$20)</f>
      </c>
    </row>
    <row r="60" spans="1:7" ht="15">
      <c r="A60" s="250"/>
      <c r="B60" s="282"/>
      <c r="C60" s="283"/>
      <c r="D60" s="9"/>
      <c r="E60" s="323"/>
      <c r="F60" s="322">
        <f t="shared" si="2"/>
        <v>0</v>
      </c>
      <c r="G60" s="298">
        <f>IF(ISERROR(F60/Kalkulation!$D$20),"",F60/Kalkulation!$D$20)</f>
      </c>
    </row>
    <row r="61" spans="1:7" ht="15">
      <c r="A61" s="250"/>
      <c r="B61" s="282"/>
      <c r="C61" s="283"/>
      <c r="D61" s="9"/>
      <c r="E61" s="323"/>
      <c r="F61" s="322">
        <f t="shared" si="2"/>
        <v>0</v>
      </c>
      <c r="G61" s="298">
        <f>IF(ISERROR(F61/Kalkulation!$D$20),"",F61/Kalkulation!$D$20)</f>
      </c>
    </row>
    <row r="62" spans="1:7" ht="15">
      <c r="A62" s="250"/>
      <c r="B62" s="282"/>
      <c r="C62" s="283"/>
      <c r="D62" s="9"/>
      <c r="E62" s="323"/>
      <c r="F62" s="322">
        <f t="shared" si="2"/>
        <v>0</v>
      </c>
      <c r="G62" s="298">
        <f>IF(ISERROR(F62/Kalkulation!$D$20),"",F62/Kalkulation!$D$20)</f>
      </c>
    </row>
    <row r="63" spans="1:7" ht="15">
      <c r="A63" s="250"/>
      <c r="B63" s="282"/>
      <c r="C63" s="283"/>
      <c r="D63" s="9"/>
      <c r="E63" s="323"/>
      <c r="F63" s="322">
        <f t="shared" si="2"/>
        <v>0</v>
      </c>
      <c r="G63" s="298">
        <f>IF(ISERROR(F63/Kalkulation!$D$20),"",F63/Kalkulation!$D$20)</f>
      </c>
    </row>
    <row r="64" spans="1:7" ht="15">
      <c r="A64" s="250"/>
      <c r="B64" s="337" t="s">
        <v>157</v>
      </c>
      <c r="C64" s="283"/>
      <c r="D64" s="9"/>
      <c r="E64" s="323">
        <v>1</v>
      </c>
      <c r="F64" s="322">
        <f t="shared" si="2"/>
        <v>0</v>
      </c>
      <c r="G64" s="298">
        <f>IF(ISERROR(F64/Kalkulation!$D$20),"",F64/Kalkulation!$D$20)</f>
      </c>
    </row>
    <row r="65" spans="1:7" ht="16.5" customHeight="1">
      <c r="A65" s="250"/>
      <c r="C65" s="256"/>
      <c r="D65" s="327"/>
      <c r="E65" s="301"/>
      <c r="F65" s="301"/>
      <c r="G65" s="303"/>
    </row>
    <row r="66" spans="1:7" ht="13.5" customHeight="1">
      <c r="A66" s="260"/>
      <c r="B66" s="261" t="s">
        <v>153</v>
      </c>
      <c r="C66" s="262"/>
      <c r="D66" s="329"/>
      <c r="E66" s="329"/>
      <c r="F66" s="305">
        <f>SUM(F34:F64)</f>
        <v>0</v>
      </c>
      <c r="G66" s="307">
        <f>IF(ISERROR(F66/Kalkulation!$D$20),"",F66/Kalkulation!$D$20)</f>
      </c>
    </row>
    <row r="67" spans="1:7" ht="13.5" customHeight="1">
      <c r="A67" s="272"/>
      <c r="B67" s="273"/>
      <c r="C67" s="274"/>
      <c r="D67" s="333"/>
      <c r="E67" s="314"/>
      <c r="F67" s="314"/>
      <c r="G67" s="314"/>
    </row>
    <row r="68" spans="1:7" ht="13.5" customHeight="1">
      <c r="A68" s="277"/>
      <c r="B68" s="278"/>
      <c r="C68" s="279"/>
      <c r="D68" s="301"/>
      <c r="E68" s="317"/>
      <c r="F68" s="317"/>
      <c r="G68" s="317"/>
    </row>
    <row r="69" spans="1:7" ht="15">
      <c r="A69" s="256"/>
      <c r="B69" s="256"/>
      <c r="C69" s="256"/>
      <c r="D69" s="319"/>
      <c r="E69" s="319"/>
      <c r="F69" s="319"/>
      <c r="G69" s="319"/>
    </row>
  </sheetData>
  <sheetProtection/>
  <printOptions/>
  <pageMargins left="0.7" right="0.7" top="0.787401575" bottom="0.787401575" header="0.3" footer="0.3"/>
  <pageSetup horizontalDpi="600" verticalDpi="600" orientation="portrait" paperSize="9" scale="6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Huelpuesch</dc:creator>
  <cp:keywords/>
  <dc:description/>
  <cp:lastModifiedBy>annette.loether</cp:lastModifiedBy>
  <cp:lastPrinted>2015-06-09T08:36:10Z</cp:lastPrinted>
  <dcterms:created xsi:type="dcterms:W3CDTF">2003-02-11T13:42:20Z</dcterms:created>
  <dcterms:modified xsi:type="dcterms:W3CDTF">2015-09-28T07:09:27Z</dcterms:modified>
  <cp:category/>
  <cp:version/>
  <cp:contentType/>
  <cp:contentStatus/>
</cp:coreProperties>
</file>